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tunca\Downloads\İSG EVRİMİ\UYGUNSUZLUK TAKİP\"/>
    </mc:Choice>
  </mc:AlternateContent>
  <xr:revisionPtr revIDLastSave="0" documentId="13_ncr:1_{1A50A64A-D68D-4626-83E2-8547CEBCA08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Dashboard" sheetId="7" r:id="rId1"/>
    <sheet name="Dashboard Data" sheetId="9" state="hidden" r:id="rId2"/>
    <sheet name="Uygunsuzluk Takip" sheetId="6" r:id="rId3"/>
    <sheet name="Data" sheetId="3" r:id="rId4"/>
  </sheets>
  <definedNames>
    <definedName name="_xlnm._FilterDatabase" localSheetId="2" hidden="1">'Uygunsuzluk Takip'!$A$2:$AD$186</definedName>
    <definedName name="ACİL_DURUM_UYGUNSUZLUĞU">Data!$V$2:$V$48</definedName>
    <definedName name="ALAN_SINIRLANDIRMA_UYGUNSUZLUKLARI">Data!$X$2:$X$42</definedName>
    <definedName name="ARAÇ_MAKİNE_EKİPMAN_UYGUNSUZLUKLARI">Data!$P$2:$P$42</definedName>
    <definedName name="AYDINLATMA_UYGUNSUZLUKLARI">Data!$AB$2:$AB$42</definedName>
    <definedName name="DEPO_İSTİFLEME_UYGUNSUZLUKLARI">Data!$AF$2:$AF$42</definedName>
    <definedName name="ELEKTRİK_UYGUNSUZLUKLARI">Data!$K$2:$K$42</definedName>
    <definedName name="GÖREV_YETKİ_DIŞINDA_ÇALIŞMA_PERSONEL_ÇALIŞTIRMA">Data!$AD$2:$AD$42</definedName>
    <definedName name="HİJYEN_UYGUNSUZLUKLARI">Data!$AA$2:$AA$42</definedName>
    <definedName name="ISLAK_KAYGAN_ZEMİN">Data!$S$2:$S$42</definedName>
    <definedName name="İMALAT_MÜHENDİSLİK_YÖNETİM_UYGUNSUZLUKLARI">Data!$W$2:$W$42</definedName>
    <definedName name="İSKELE_UYGUNSUZLUKLARI">Data!$M$2:$M$42</definedName>
    <definedName name="İSTİFLEME_TAŞIMA_UYGUNSUZLUKLARI">Data!$Z$2:$Z$42</definedName>
    <definedName name="İŞ_İZNİ_UYGUNSUZLUKLARI">Data!$U$2:$U$42</definedName>
    <definedName name="KALDIMA_OPERASYONU_UYGUNSUZLUKLARI">Data!$L$2:$L$42</definedName>
    <definedName name="KAPALI_KISITLI_ALAN_UYGUNSUZLUKLARI">Data!$T$2:$T$42</definedName>
    <definedName name="KİMYASAL_MADDE_UYGUNSUZLUKLARI">Data!$AE$2:$AE$42</definedName>
    <definedName name="KİŞİSEL_NEDENLER">Data!$AH$2:$AH$42</definedName>
    <definedName name="KKD_UYGUNSUZLUKLARI">Data!$J$2:$J$42</definedName>
    <definedName name="SABİTLENMEYEN_DÜŞME_İHTİMALİ_BULUNAN_MALZEME_ARAÇ_EKİPMAN">Data!$R$2:$R$42</definedName>
    <definedName name="SAĞLIK_UYGUNSUZLUKLARI">Data!$AC$2:$AC$42</definedName>
    <definedName name="SU_GIDA_VB._UYGUNSUZLUKLARI">Data!$AI$2:$AI$42</definedName>
    <definedName name="TALİMAT_PROSEDÜRLERE_UYMAMA">Data!$O$2:$O$42</definedName>
    <definedName name="TERMAL_KONFOR_ERGONOMİ_UYGUNSUZLUKLARI">Data!$AG$2:$AG$42</definedName>
    <definedName name="TERTİP_DÜZEN_EKSİKLİĞİ">Data!$I$2:$I$42</definedName>
    <definedName name="TRAFİK_KURALLARINA_UYMAMA">Data!$Q$2:$Q$42</definedName>
    <definedName name="UYARI_İKAZ_UYGUNSUZLUKLARI">Data!$Y$2:$Y$42</definedName>
    <definedName name="YÜKSEKTE_ÇALIŞMA_UYGUNSUZLUKLARI">Data!$N$2:$N$42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3" i="9" l="1"/>
  <c r="B4" i="9"/>
  <c r="B5" i="9"/>
  <c r="B6" i="9"/>
  <c r="B7" i="9"/>
  <c r="B8" i="9"/>
  <c r="B2" i="9"/>
  <c r="AB3" i="9"/>
  <c r="AB4" i="9"/>
  <c r="AB5" i="9"/>
  <c r="AB2" i="9"/>
  <c r="AA3" i="9"/>
  <c r="AA4" i="9"/>
  <c r="AA5" i="9"/>
  <c r="AA2" i="9"/>
  <c r="V3" i="9"/>
  <c r="V4" i="9"/>
  <c r="X4" i="9" s="1"/>
  <c r="V5" i="9"/>
  <c r="X5" i="9" s="1"/>
  <c r="V6" i="9"/>
  <c r="W6" i="9" s="1"/>
  <c r="V7" i="9"/>
  <c r="W7" i="9" s="1"/>
  <c r="V8" i="9"/>
  <c r="V9" i="9"/>
  <c r="X9" i="9" s="1"/>
  <c r="V10" i="9"/>
  <c r="X10" i="9" s="1"/>
  <c r="V11" i="9"/>
  <c r="W11" i="9" s="1"/>
  <c r="V12" i="9"/>
  <c r="W12" i="9" s="1"/>
  <c r="V13" i="9"/>
  <c r="W13" i="9" s="1"/>
  <c r="V14" i="9"/>
  <c r="W14" i="9" s="1"/>
  <c r="V15" i="9"/>
  <c r="W15" i="9" s="1"/>
  <c r="V16" i="9"/>
  <c r="W16" i="9" s="1"/>
  <c r="V17" i="9"/>
  <c r="W17" i="9" s="1"/>
  <c r="V18" i="9"/>
  <c r="W18" i="9" s="1"/>
  <c r="V19" i="9"/>
  <c r="W19" i="9" s="1"/>
  <c r="V20" i="9"/>
  <c r="W20" i="9" s="1"/>
  <c r="V2" i="9"/>
  <c r="W2" i="9" s="1"/>
  <c r="X3" i="9"/>
  <c r="X8" i="9"/>
  <c r="W3" i="9"/>
  <c r="W4" i="9"/>
  <c r="W5" i="9"/>
  <c r="W8" i="9"/>
  <c r="W9" i="9"/>
  <c r="W10" i="9"/>
  <c r="T3" i="9"/>
  <c r="T4" i="9"/>
  <c r="T5" i="9"/>
  <c r="T6" i="9"/>
  <c r="T7" i="9"/>
  <c r="T8" i="9"/>
  <c r="T9" i="9"/>
  <c r="T10" i="9"/>
  <c r="T11" i="9"/>
  <c r="T12" i="9"/>
  <c r="T13" i="9"/>
  <c r="T14" i="9"/>
  <c r="T15" i="9"/>
  <c r="T16" i="9"/>
  <c r="T17" i="9"/>
  <c r="T18" i="9"/>
  <c r="T19" i="9"/>
  <c r="T20" i="9"/>
  <c r="T21" i="9"/>
  <c r="T22" i="9"/>
  <c r="T23" i="9"/>
  <c r="T24" i="9"/>
  <c r="T25" i="9"/>
  <c r="T26" i="9"/>
  <c r="T27" i="9"/>
  <c r="T28" i="9"/>
  <c r="T29" i="9"/>
  <c r="T30" i="9"/>
  <c r="T2" i="9"/>
  <c r="S3" i="9"/>
  <c r="S4" i="9"/>
  <c r="S5" i="9"/>
  <c r="S6" i="9"/>
  <c r="S7" i="9"/>
  <c r="S8" i="9"/>
  <c r="S9" i="9"/>
  <c r="S10" i="9"/>
  <c r="S11" i="9"/>
  <c r="S12" i="9"/>
  <c r="S13" i="9"/>
  <c r="S14" i="9"/>
  <c r="S15" i="9"/>
  <c r="S16" i="9"/>
  <c r="S17" i="9"/>
  <c r="S18" i="9"/>
  <c r="S19" i="9"/>
  <c r="S20" i="9"/>
  <c r="S21" i="9"/>
  <c r="S22" i="9"/>
  <c r="S23" i="9"/>
  <c r="S24" i="9"/>
  <c r="S25" i="9"/>
  <c r="S26" i="9"/>
  <c r="S27" i="9"/>
  <c r="S28" i="9"/>
  <c r="S29" i="9"/>
  <c r="S30" i="9"/>
  <c r="S2" i="9"/>
  <c r="R29" i="9"/>
  <c r="R30" i="9"/>
  <c r="R3" i="9"/>
  <c r="R4" i="9"/>
  <c r="R5" i="9"/>
  <c r="R6" i="9"/>
  <c r="R7" i="9"/>
  <c r="R8" i="9"/>
  <c r="R9" i="9"/>
  <c r="R10" i="9"/>
  <c r="R11" i="9"/>
  <c r="R12" i="9"/>
  <c r="R13" i="9"/>
  <c r="R14" i="9"/>
  <c r="R15" i="9"/>
  <c r="R16" i="9"/>
  <c r="R17" i="9"/>
  <c r="R18" i="9"/>
  <c r="R19" i="9"/>
  <c r="R20" i="9"/>
  <c r="R21" i="9"/>
  <c r="R22" i="9"/>
  <c r="R23" i="9"/>
  <c r="R24" i="9"/>
  <c r="R25" i="9"/>
  <c r="R26" i="9"/>
  <c r="R27" i="9"/>
  <c r="R28" i="9"/>
  <c r="R2" i="9"/>
  <c r="P8" i="9"/>
  <c r="P6" i="9"/>
  <c r="P5" i="9"/>
  <c r="P9" i="9"/>
  <c r="P7" i="9"/>
  <c r="P4" i="9"/>
  <c r="P3" i="9"/>
  <c r="P2" i="9"/>
  <c r="O9" i="9"/>
  <c r="O8" i="9"/>
  <c r="O7" i="9"/>
  <c r="O6" i="9"/>
  <c r="O5" i="9"/>
  <c r="O4" i="9"/>
  <c r="O3" i="9"/>
  <c r="O2" i="9"/>
  <c r="G3" i="9"/>
  <c r="C3" i="9"/>
  <c r="C4" i="9"/>
  <c r="C5" i="9"/>
  <c r="C6" i="9"/>
  <c r="C7" i="9"/>
  <c r="C8" i="9"/>
  <c r="C2" i="9"/>
  <c r="I28" i="9"/>
  <c r="K28" i="9" s="1"/>
  <c r="I27" i="9"/>
  <c r="K27" i="9" s="1"/>
  <c r="I26" i="9"/>
  <c r="K26" i="9" s="1"/>
  <c r="I25" i="9"/>
  <c r="K25" i="9" s="1"/>
  <c r="I24" i="9"/>
  <c r="K24" i="9" s="1"/>
  <c r="I23" i="9"/>
  <c r="J23" i="9" s="1"/>
  <c r="I22" i="9"/>
  <c r="J22" i="9" s="1"/>
  <c r="I21" i="9"/>
  <c r="K21" i="9" s="1"/>
  <c r="I20" i="9"/>
  <c r="K20" i="9" s="1"/>
  <c r="I19" i="9"/>
  <c r="J19" i="9" s="1"/>
  <c r="I18" i="9"/>
  <c r="J18" i="9" s="1"/>
  <c r="I17" i="9"/>
  <c r="J17" i="9" s="1"/>
  <c r="I16" i="9"/>
  <c r="K16" i="9" s="1"/>
  <c r="I15" i="9"/>
  <c r="K15" i="9" s="1"/>
  <c r="I14" i="9"/>
  <c r="K14" i="9" s="1"/>
  <c r="I13" i="9"/>
  <c r="K13" i="9" s="1"/>
  <c r="I12" i="9"/>
  <c r="K12" i="9" s="1"/>
  <c r="I11" i="9"/>
  <c r="K11" i="9" s="1"/>
  <c r="I10" i="9"/>
  <c r="K10" i="9" s="1"/>
  <c r="I9" i="9"/>
  <c r="J9" i="9" s="1"/>
  <c r="I8" i="9"/>
  <c r="K8" i="9" s="1"/>
  <c r="I7" i="9"/>
  <c r="K7" i="9" s="1"/>
  <c r="I6" i="9"/>
  <c r="K6" i="9" s="1"/>
  <c r="I5" i="9"/>
  <c r="K5" i="9" s="1"/>
  <c r="I4" i="9"/>
  <c r="K4" i="9" s="1"/>
  <c r="I3" i="9"/>
  <c r="K3" i="9" s="1"/>
  <c r="I2" i="9"/>
  <c r="J2" i="9" s="1"/>
  <c r="G4" i="9"/>
  <c r="F4" i="9"/>
  <c r="F3" i="9"/>
  <c r="D3" i="9"/>
  <c r="D4" i="9"/>
  <c r="D5" i="9"/>
  <c r="D6" i="9"/>
  <c r="D7" i="9"/>
  <c r="D8" i="9"/>
  <c r="D2" i="9"/>
  <c r="X20" i="9" l="1"/>
  <c r="X19" i="9"/>
  <c r="X18" i="9"/>
  <c r="X17" i="9"/>
  <c r="X16" i="9"/>
  <c r="X15" i="9"/>
  <c r="X14" i="9"/>
  <c r="X13" i="9"/>
  <c r="X12" i="9"/>
  <c r="X11" i="9"/>
  <c r="X7" i="9"/>
  <c r="X6" i="9"/>
  <c r="X2" i="9"/>
  <c r="J14" i="9"/>
  <c r="F2" i="9"/>
  <c r="J21" i="9"/>
  <c r="J20" i="9"/>
  <c r="J3" i="9"/>
  <c r="K23" i="9"/>
  <c r="J16" i="9"/>
  <c r="J13" i="9"/>
  <c r="J12" i="9"/>
  <c r="J10" i="9"/>
  <c r="K19" i="9"/>
  <c r="K18" i="9"/>
  <c r="K17" i="9"/>
  <c r="J11" i="9"/>
  <c r="J15" i="9"/>
  <c r="K22" i="9"/>
  <c r="J28" i="9"/>
  <c r="J8" i="9"/>
  <c r="J24" i="9"/>
  <c r="J4" i="9"/>
  <c r="K2" i="9"/>
  <c r="K9" i="9"/>
  <c r="J27" i="9"/>
  <c r="J7" i="9"/>
  <c r="J26" i="9"/>
  <c r="J6" i="9"/>
  <c r="J25" i="9"/>
  <c r="J5" i="9"/>
  <c r="G2" i="9"/>
</calcChain>
</file>

<file path=xl/sharedStrings.xml><?xml version="1.0" encoding="utf-8"?>
<sst xmlns="http://schemas.openxmlformats.org/spreadsheetml/2006/main" count="4071" uniqueCount="1665">
  <si>
    <t>DİĞER</t>
  </si>
  <si>
    <t>ARITILMAMIŞ SU</t>
  </si>
  <si>
    <t>HIZLI HAREKET ETME</t>
  </si>
  <si>
    <t>SON TÜKETİM TARİHİ GEÇMİŞ GIDALAR</t>
  </si>
  <si>
    <t>DALGINLIK/DİKKATSİZLİK</t>
  </si>
  <si>
    <t>ZEHİRLENMEYE NEDEN OLABİLECEK GIDALAR</t>
  </si>
  <si>
    <t>RAHATSIZLIK/HASTALIK</t>
  </si>
  <si>
    <t>İÇ TETKİK</t>
  </si>
  <si>
    <t>ÇOK YÜKSEK</t>
  </si>
  <si>
    <t>DIŞ TETKİK</t>
  </si>
  <si>
    <t>YÜKSEK</t>
  </si>
  <si>
    <t>ORTA</t>
  </si>
  <si>
    <t>DÜŞÜK</t>
  </si>
  <si>
    <t>SAHA  DENETİMİ</t>
  </si>
  <si>
    <t>KAPANMA DURUMU</t>
  </si>
  <si>
    <t>İŞ AKDİ FESHİ TALEP EDİLEN PERSONEL SAYISI</t>
  </si>
  <si>
    <t>İŞ DURDURMA</t>
  </si>
  <si>
    <t>EĞİTİM TALEP EDİLEN PERSONEL SAYISI</t>
  </si>
  <si>
    <t>CEZA MİKTARI</t>
  </si>
  <si>
    <t>KESİLEN YEVMİYE MİKTARI</t>
  </si>
  <si>
    <t>RİSK SEVİYESİ</t>
  </si>
  <si>
    <t>BÖLGE</t>
  </si>
  <si>
    <t>FİRMA</t>
  </si>
  <si>
    <t>AKSİYON SORUMLUSU</t>
  </si>
  <si>
    <t>KAPANMA TARİHİ</t>
  </si>
  <si>
    <t>TERMİN TARİHİ</t>
  </si>
  <si>
    <t>YEMİYE KESİNTİSİ TALEP EDİLEN PERSONEL SAYISI</t>
  </si>
  <si>
    <t>LOKASYON - MAHAL</t>
  </si>
  <si>
    <t>TARİH</t>
  </si>
  <si>
    <t>UYGUNSUZLUK NO</t>
  </si>
  <si>
    <t>UYGUNSUZLUK AÇIKLAMASI</t>
  </si>
  <si>
    <t>ÇALIŞAN BİLDİRİMİ</t>
  </si>
  <si>
    <t>UYGUNSUZLUK BÖLGESİ-9</t>
  </si>
  <si>
    <t>UYGUNSUZLUK BÖLGESİ-10</t>
  </si>
  <si>
    <t>UYGUNSUZLUK BÖLGESİ-11</t>
  </si>
  <si>
    <t>UYGUNSUZLUK BÖLGESİ-12</t>
  </si>
  <si>
    <t>UYGUNSUZLUK BÖLGESİ-13</t>
  </si>
  <si>
    <t>UYGUNSUZLUK BÖLGESİ-14</t>
  </si>
  <si>
    <t>UYGUNSUZLUK BÖLGESİ-15</t>
  </si>
  <si>
    <t>UYGUNSUZLUK BÖLGESİ-16</t>
  </si>
  <si>
    <t>UYGUNSUZLUK BÖLGESİ-17</t>
  </si>
  <si>
    <t>UYGUNSUZLUK BÖLGESİ-18</t>
  </si>
  <si>
    <t>UYGUNSUZLUK BÖLGESİ-19</t>
  </si>
  <si>
    <t>UYGUNSUZLUK BÖLGESİ-20</t>
  </si>
  <si>
    <t>UYGUNSUZLUK BÖLGESİ-21</t>
  </si>
  <si>
    <t>UYGUNSUZLUK BÖLGESİ-22</t>
  </si>
  <si>
    <t>UYGUNSUZLUK BÖLGESİ-23</t>
  </si>
  <si>
    <t>UYGUNSUZLUK BÖLGESİ-24</t>
  </si>
  <si>
    <t>UYGUNSUZLUK BÖLGESİ-25</t>
  </si>
  <si>
    <t>UYGUNSUZLUK BÖLGESİ-26</t>
  </si>
  <si>
    <t>UYGUNSUZLUK BÖLGESİ-27</t>
  </si>
  <si>
    <t>UYGUNSUZLUK BÖLGESİ-28</t>
  </si>
  <si>
    <t>UYGUNSUZLUK BÖLGESİ-29</t>
  </si>
  <si>
    <t>UYGUNSULUK NEDENİ-1</t>
  </si>
  <si>
    <t>UYGUNSUZLUK ALT NEDEN-1</t>
  </si>
  <si>
    <t>UYGUNSULUK NEDENİ-2</t>
  </si>
  <si>
    <t>UYGUNSUZLUK ALT NEDEN-2</t>
  </si>
  <si>
    <t>YAZILI UYARI TALEP EDİLEN ÇALIŞAN SAYISI</t>
  </si>
  <si>
    <t>UYGUNSUZLUK TESPİT EDİLEN BÖLGE</t>
  </si>
  <si>
    <t>UYGUNSUZLUK YAZILAN PERSONEL AD SOYAD</t>
  </si>
  <si>
    <t>UYGUNSUZLUK YAZILAN PERSONEL GÖREV</t>
  </si>
  <si>
    <t>UYGUNSUZLUĞUN AKSİYON SORUMLUSUNA İLETİLDİĞİ TARİHİ</t>
  </si>
  <si>
    <t>NOTLAR</t>
  </si>
  <si>
    <t>UYGUNSUZLUK FORMUNU HAZIRLAYAN İŞ GÜVENLİĞİ UZMANI</t>
  </si>
  <si>
    <t>UYGUNSUZLUK TAKİP SİSTEMİ</t>
  </si>
  <si>
    <t>EKLE-1</t>
  </si>
  <si>
    <t>EKLE-2</t>
  </si>
  <si>
    <t>EKLE-3</t>
  </si>
  <si>
    <t>EKLE-4</t>
  </si>
  <si>
    <t>EKLE-5</t>
  </si>
  <si>
    <t>EKLE-6</t>
  </si>
  <si>
    <t>EKLE-7</t>
  </si>
  <si>
    <t>EKLE-8</t>
  </si>
  <si>
    <t>EKLE-9</t>
  </si>
  <si>
    <t>EKLE-10</t>
  </si>
  <si>
    <t>EKLE-11</t>
  </si>
  <si>
    <t>EKLE-12</t>
  </si>
  <si>
    <t>EKLE-13</t>
  </si>
  <si>
    <t>EKLE-14</t>
  </si>
  <si>
    <t>EKLE-15</t>
  </si>
  <si>
    <t>EKLE-16</t>
  </si>
  <si>
    <t>EKLE-17</t>
  </si>
  <si>
    <t>EKLE-18</t>
  </si>
  <si>
    <t>EKLE-19</t>
  </si>
  <si>
    <t>EKLE-20</t>
  </si>
  <si>
    <t>EKLE-21</t>
  </si>
  <si>
    <t>EKLE-22</t>
  </si>
  <si>
    <t>KKD_UYGUNSUZLUKLARI</t>
  </si>
  <si>
    <t>ELEKTRİK_UYGUNSUZLUKLARI</t>
  </si>
  <si>
    <t>KALDIMA_OPERASYONU_UYGUNSUZLUKLARI</t>
  </si>
  <si>
    <t>İSKELE_UYGUNSUZLUKLARI</t>
  </si>
  <si>
    <t>YÜKSEKTE_ÇALIŞMA_UYGUNSUZLUKLARI</t>
  </si>
  <si>
    <t>TRAFİK_KURALLARINA_UYMAMA</t>
  </si>
  <si>
    <t>İŞ_İZNİ_UYGUNSUZLUKLARI</t>
  </si>
  <si>
    <t>ACİL_DURUM_UYGUNSUZLUĞU</t>
  </si>
  <si>
    <t>ALAN_SINIRLANDIRMA_UYGUNSUZLUKLARI</t>
  </si>
  <si>
    <t>HİJYEN_UYGUNSUZLUKLARI</t>
  </si>
  <si>
    <t>AYDINLATMA_UYGUNSUZLUKLARI</t>
  </si>
  <si>
    <t>SAĞLIK_UYGUNSUZLUKLARI</t>
  </si>
  <si>
    <t>KİMYASAL_MADDE_UYGUNSUZLUKLARI</t>
  </si>
  <si>
    <t>KİŞİSEL_NEDENLER</t>
  </si>
  <si>
    <t>TERTİP_DÜZEN_EKSİKLİĞİ</t>
  </si>
  <si>
    <t>TALİMAT_PROSEDÜRLERE_UYMAMA</t>
  </si>
  <si>
    <t>ARAÇ_MAKİNE_EKİPMAN_UYGUNSUZLUKLARI</t>
  </si>
  <si>
    <t>SABİTLENMEYEN_DÜŞME_İHTİMALİ_BULUNAN_MALZEME_ARAÇ_EKİPMAN</t>
  </si>
  <si>
    <t>ISLAK_KAYGAN_ZEMİN</t>
  </si>
  <si>
    <t>KAPALI_KISITLI_ALAN_UYGUNSUZLUKLARI</t>
  </si>
  <si>
    <t>İMALAT_MÜHENDİSLİK_YÖNETİM_UYGUNSUZLUKLARI</t>
  </si>
  <si>
    <t>UYARI_İKAZ_UYGUNSUZLUKLARI</t>
  </si>
  <si>
    <t>İSTİFLEME_TAŞIMA_UYGUNSUZLUKLARI</t>
  </si>
  <si>
    <t>DEPO_İSTİFLEME_UYGUNSUZLUKLARI</t>
  </si>
  <si>
    <t>SU_GIDA_VB._UYGUNSUZLUKLARI</t>
  </si>
  <si>
    <t>GÖREV_YETKİ_DIŞINDA_ÇALIŞMA_PERSONEL_ÇALIŞTIRMA</t>
  </si>
  <si>
    <t>TERMAL_KONFOR_ERGONOMİ_UYGUNSUZLUKLARI</t>
  </si>
  <si>
    <t>SAHADAN MEN EDİLEN ÇALIŞAN SAYISI</t>
  </si>
  <si>
    <t>UYGUNSUZLUK KAYNAĞI</t>
  </si>
  <si>
    <t>FORMU DÜZENLEYEN İŞ GÜVENLİĞİ UZMANI</t>
  </si>
  <si>
    <t>UYG_NO_01</t>
  </si>
  <si>
    <t>UYG_NO_02</t>
  </si>
  <si>
    <t>UYG_NO_03</t>
  </si>
  <si>
    <t>UYG_NO_04</t>
  </si>
  <si>
    <t>UYG_NO_05</t>
  </si>
  <si>
    <t>UYG_NO_06</t>
  </si>
  <si>
    <t>UYG_NO_07</t>
  </si>
  <si>
    <t>UYG_NO_08</t>
  </si>
  <si>
    <t>UYG_NO_09</t>
  </si>
  <si>
    <t>UYG_NO_10</t>
  </si>
  <si>
    <t>UYG_NO_11</t>
  </si>
  <si>
    <t>UYG_NO_12</t>
  </si>
  <si>
    <t>UYG_NO_13</t>
  </si>
  <si>
    <t>UYG_NO_14</t>
  </si>
  <si>
    <t>UYG_NO_15</t>
  </si>
  <si>
    <t>UYG_NO_16</t>
  </si>
  <si>
    <t>UYG_NO_17</t>
  </si>
  <si>
    <t>UYG_NO_18</t>
  </si>
  <si>
    <t>UYG_NO_19</t>
  </si>
  <si>
    <t>UYG_NO_20</t>
  </si>
  <si>
    <t>UYG_NO_21</t>
  </si>
  <si>
    <t>UYG_NO_22</t>
  </si>
  <si>
    <t>UYG_NO_23</t>
  </si>
  <si>
    <t>UYG_NO_24</t>
  </si>
  <si>
    <t>UYG_NO_25</t>
  </si>
  <si>
    <t>UYG_NO_26</t>
  </si>
  <si>
    <t>UYG_NO_27</t>
  </si>
  <si>
    <t>UYG_NO_28</t>
  </si>
  <si>
    <t>UYG_NO_29</t>
  </si>
  <si>
    <t>UYG_NO_30</t>
  </si>
  <si>
    <t>UYG_NO_31</t>
  </si>
  <si>
    <t>UYG_NO_32</t>
  </si>
  <si>
    <t>UYG_NO_33</t>
  </si>
  <si>
    <t>UYG_NO_34</t>
  </si>
  <si>
    <t>UYG_NO_35</t>
  </si>
  <si>
    <t>UYG_NO_36</t>
  </si>
  <si>
    <t>UYG_NO_37</t>
  </si>
  <si>
    <t>UYG_NO_38</t>
  </si>
  <si>
    <t>UYG_NO_39</t>
  </si>
  <si>
    <t>UYG_NO_40</t>
  </si>
  <si>
    <t>UYG_NO_41</t>
  </si>
  <si>
    <t>UYG_NO_42</t>
  </si>
  <si>
    <t>UYG_NO_43</t>
  </si>
  <si>
    <t>UYG_NO_44</t>
  </si>
  <si>
    <t>UYG_NO_45</t>
  </si>
  <si>
    <t>UYG_NO_46</t>
  </si>
  <si>
    <t>UYG_NO_47</t>
  </si>
  <si>
    <t>UYG_NO_48</t>
  </si>
  <si>
    <t>UYG_NO_49</t>
  </si>
  <si>
    <t>UYG_NO_50</t>
  </si>
  <si>
    <t>UYG_NO_51</t>
  </si>
  <si>
    <t>UYG_NO_52</t>
  </si>
  <si>
    <t>UYG_NO_53</t>
  </si>
  <si>
    <t>UYG_NO_54</t>
  </si>
  <si>
    <t>UYG_NO_55</t>
  </si>
  <si>
    <t>UYG_NO_56</t>
  </si>
  <si>
    <t>UYG_NO_57</t>
  </si>
  <si>
    <t>UYG_NO_58</t>
  </si>
  <si>
    <t>UYG_NO_59</t>
  </si>
  <si>
    <t>UYG_NO_60</t>
  </si>
  <si>
    <t>UYG_NO_61</t>
  </si>
  <si>
    <t>UYG_NO_62</t>
  </si>
  <si>
    <t>UYG_NO_63</t>
  </si>
  <si>
    <t>UYG_NO_64</t>
  </si>
  <si>
    <t>UYG_NO_65</t>
  </si>
  <si>
    <t>UYG_NO_66</t>
  </si>
  <si>
    <t>UYG_NO_67</t>
  </si>
  <si>
    <t>UYG_NO_68</t>
  </si>
  <si>
    <t>UYG_NO_69</t>
  </si>
  <si>
    <t>UYG_NO_70</t>
  </si>
  <si>
    <t>UYG_NO_71</t>
  </si>
  <si>
    <t>UYG_NO_72</t>
  </si>
  <si>
    <t>UYG_NO_73</t>
  </si>
  <si>
    <t>UYG_NO_74</t>
  </si>
  <si>
    <t>UYG_NO_75</t>
  </si>
  <si>
    <t>UYG_NO_76</t>
  </si>
  <si>
    <t>UYG_NO_77</t>
  </si>
  <si>
    <t>UYG_NO_78</t>
  </si>
  <si>
    <t>UYG_NO_79</t>
  </si>
  <si>
    <t>UYG_NO_80</t>
  </si>
  <si>
    <t>UYG_NO_81</t>
  </si>
  <si>
    <t>UYG_NO_82</t>
  </si>
  <si>
    <t>UYG_NO_83</t>
  </si>
  <si>
    <t>UYG_NO_84</t>
  </si>
  <si>
    <t>UYG_NO_85</t>
  </si>
  <si>
    <t>UYG_NO_86</t>
  </si>
  <si>
    <t>UYG_NO_87</t>
  </si>
  <si>
    <t>UYG_NO_88</t>
  </si>
  <si>
    <t>UYG_NO_89</t>
  </si>
  <si>
    <t>UYG_NO_90</t>
  </si>
  <si>
    <t>UYG_NO_91</t>
  </si>
  <si>
    <t>UYG_NO_92</t>
  </si>
  <si>
    <t>UYG_NO_93</t>
  </si>
  <si>
    <t>UYG_NO_94</t>
  </si>
  <si>
    <t>UYG_NO_95</t>
  </si>
  <si>
    <t>UYG_NO_96</t>
  </si>
  <si>
    <t>UYG_NO_97</t>
  </si>
  <si>
    <t>UYG_NO_98</t>
  </si>
  <si>
    <t>UYG_NO_99</t>
  </si>
  <si>
    <t>UYG_NO_100</t>
  </si>
  <si>
    <t>UYG_NO_101</t>
  </si>
  <si>
    <t>UYG_NO_102</t>
  </si>
  <si>
    <t>UYG_NO_103</t>
  </si>
  <si>
    <t>UYG_NO_104</t>
  </si>
  <si>
    <t>UYG_NO_105</t>
  </si>
  <si>
    <t>UYG_NO_106</t>
  </si>
  <si>
    <t>UYG_NO_107</t>
  </si>
  <si>
    <t>UYG_NO_108</t>
  </si>
  <si>
    <t>UYG_NO_109</t>
  </si>
  <si>
    <t>UYG_NO_110</t>
  </si>
  <si>
    <t>UYG_NO_111</t>
  </si>
  <si>
    <t>UYG_NO_112</t>
  </si>
  <si>
    <t>UYG_NO_113</t>
  </si>
  <si>
    <t>UYG_NO_114</t>
  </si>
  <si>
    <t>UYG_NO_115</t>
  </si>
  <si>
    <t>UYG_NO_116</t>
  </si>
  <si>
    <t>UYG_NO_117</t>
  </si>
  <si>
    <t>UYG_NO_118</t>
  </si>
  <si>
    <t>UYG_NO_119</t>
  </si>
  <si>
    <t>UYG_NO_120</t>
  </si>
  <si>
    <t>UYG_NO_121</t>
  </si>
  <si>
    <t>UYG_NO_122</t>
  </si>
  <si>
    <t>UYG_NO_123</t>
  </si>
  <si>
    <t>UYG_NO_124</t>
  </si>
  <si>
    <t>UYG_NO_125</t>
  </si>
  <si>
    <t>UYG_NO_126</t>
  </si>
  <si>
    <t>UYG_NO_127</t>
  </si>
  <si>
    <t>UYG_NO_128</t>
  </si>
  <si>
    <t>UYG_NO_129</t>
  </si>
  <si>
    <t>UYG_NO_130</t>
  </si>
  <si>
    <t>UYG_NO_131</t>
  </si>
  <si>
    <t>UYG_NO_132</t>
  </si>
  <si>
    <t>UYG_NO_133</t>
  </si>
  <si>
    <t>UYG_NO_134</t>
  </si>
  <si>
    <t>UYG_NO_135</t>
  </si>
  <si>
    <t>UYG_NO_136</t>
  </si>
  <si>
    <t>UYG_NO_137</t>
  </si>
  <si>
    <t>UYG_NO_138</t>
  </si>
  <si>
    <t>UYG_NO_139</t>
  </si>
  <si>
    <t>UYG_NO_140</t>
  </si>
  <si>
    <t>UYG_NO_141</t>
  </si>
  <si>
    <t>UYG_NO_142</t>
  </si>
  <si>
    <t>UYG_NO_143</t>
  </si>
  <si>
    <t>UYG_NO_144</t>
  </si>
  <si>
    <t>UYG_NO_145</t>
  </si>
  <si>
    <t>UYG_NO_146</t>
  </si>
  <si>
    <t>UYG_NO_147</t>
  </si>
  <si>
    <t>UYG_NO_148</t>
  </si>
  <si>
    <t>UYG_NO_149</t>
  </si>
  <si>
    <t>UYG_NO_150</t>
  </si>
  <si>
    <t>UYG_NO_151</t>
  </si>
  <si>
    <t>UYG_NO_152</t>
  </si>
  <si>
    <t>UYG_NO_153</t>
  </si>
  <si>
    <t>UYG_NO_154</t>
  </si>
  <si>
    <t>UYG_NO_155</t>
  </si>
  <si>
    <t>UYG_NO_156</t>
  </si>
  <si>
    <t>UYG_NO_157</t>
  </si>
  <si>
    <t>UYG_NO_158</t>
  </si>
  <si>
    <t>UYG_NO_159</t>
  </si>
  <si>
    <t>UYG_NO_160</t>
  </si>
  <si>
    <t>UYG_NO_161</t>
  </si>
  <si>
    <t>UYG_NO_162</t>
  </si>
  <si>
    <t>UYG_NO_163</t>
  </si>
  <si>
    <t>UYG_NO_164</t>
  </si>
  <si>
    <t>UYG_NO_165</t>
  </si>
  <si>
    <t>UYG_NO_166</t>
  </si>
  <si>
    <t>UYG_NO_167</t>
  </si>
  <si>
    <t>UYG_NO_168</t>
  </si>
  <si>
    <t>UYG_NO_169</t>
  </si>
  <si>
    <t>UYG_NO_170</t>
  </si>
  <si>
    <t>UYG_NO_171</t>
  </si>
  <si>
    <t>UYG_NO_172</t>
  </si>
  <si>
    <t>UYG_NO_173</t>
  </si>
  <si>
    <t>UYG_NO_174</t>
  </si>
  <si>
    <t>UYG_NO_175</t>
  </si>
  <si>
    <t>UYG_NO_176</t>
  </si>
  <si>
    <t>UYG_NO_177</t>
  </si>
  <si>
    <t>UYG_NO_178</t>
  </si>
  <si>
    <t>UYG_NO_179</t>
  </si>
  <si>
    <t>UYG_NO_180</t>
  </si>
  <si>
    <t>UYG_NO_181</t>
  </si>
  <si>
    <t>UYG_NO_182</t>
  </si>
  <si>
    <t>UYG_NO_183</t>
  </si>
  <si>
    <t>UYG_NO_184</t>
  </si>
  <si>
    <t>AL**** SE****</t>
  </si>
  <si>
    <t>BL*** TA****</t>
  </si>
  <si>
    <t>BC*** TA****</t>
  </si>
  <si>
    <t>KL**** SE****</t>
  </si>
  <si>
    <t>BC*** TS****</t>
  </si>
  <si>
    <t>BC*** TE****</t>
  </si>
  <si>
    <t>ÇAYCI</t>
  </si>
  <si>
    <t>BOYACI</t>
  </si>
  <si>
    <t>TAMİRCİ</t>
  </si>
  <si>
    <t>OFİS PERSONELİ</t>
  </si>
  <si>
    <t>ELEKTRİKÇİ</t>
  </si>
  <si>
    <t>SATIŞ PERSONELİ</t>
  </si>
  <si>
    <t>GÜVENLİK GÖREVLİSİ</t>
  </si>
  <si>
    <t>MUHASEBECİ</t>
  </si>
  <si>
    <t>TEMİZLİK PERSONELİ</t>
  </si>
  <si>
    <t>AMİR</t>
  </si>
  <si>
    <t>ŞEF</t>
  </si>
  <si>
    <t>FİNANS UZMANI</t>
  </si>
  <si>
    <t>DOKÜMAN UYGUNSUZLUĞU</t>
  </si>
  <si>
    <t>UYGUNSUZLUK AÇIKLAMASI.....UYG_NO_01</t>
  </si>
  <si>
    <t>UYGUNSUZLUK AÇIKLAMASI.....UYG_NO_02</t>
  </si>
  <si>
    <t>UYGUNSUZLUK AÇIKLAMASI.....UYG_NO_03</t>
  </si>
  <si>
    <t>UYGUNSUZLUK AÇIKLAMASI.....UYG_NO_04</t>
  </si>
  <si>
    <t>UYGUNSUZLUK AÇIKLAMASI.....UYG_NO_05</t>
  </si>
  <si>
    <t>UYGUNSUZLUK AÇIKLAMASI.....UYG_NO_06</t>
  </si>
  <si>
    <t>UYGUNSUZLUK AÇIKLAMASI.....UYG_NO_07</t>
  </si>
  <si>
    <t>UYGUNSUZLUK AÇIKLAMASI.....UYG_NO_08</t>
  </si>
  <si>
    <t>UYGUNSUZLUK AÇIKLAMASI.....UYG_NO_09</t>
  </si>
  <si>
    <t>UYGUNSUZLUK AÇIKLAMASI.....UYG_NO_10</t>
  </si>
  <si>
    <t>UYGUNSUZLUK AÇIKLAMASI.....UYG_NO_11</t>
  </si>
  <si>
    <t>UYGUNSUZLUK AÇIKLAMASI.....UYG_NO_12</t>
  </si>
  <si>
    <t>UYGUNSUZLUK AÇIKLAMASI.....UYG_NO_13</t>
  </si>
  <si>
    <t>UYGUNSUZLUK AÇIKLAMASI.....UYG_NO_14</t>
  </si>
  <si>
    <t>UYGUNSUZLUK AÇIKLAMASI.....UYG_NO_15</t>
  </si>
  <si>
    <t>UYGUNSUZLUK AÇIKLAMASI.....UYG_NO_16</t>
  </si>
  <si>
    <t>UYGUNSUZLUK AÇIKLAMASI.....UYG_NO_17</t>
  </si>
  <si>
    <t>UYGUNSUZLUK AÇIKLAMASI.....UYG_NO_18</t>
  </si>
  <si>
    <t>UYGUNSUZLUK AÇIKLAMASI.....UYG_NO_19</t>
  </si>
  <si>
    <t>UYGUNSUZLUK AÇIKLAMASI.....UYG_NO_20</t>
  </si>
  <si>
    <t>UYGUNSUZLUK AÇIKLAMASI.....UYG_NO_21</t>
  </si>
  <si>
    <t>UYGUNSUZLUK AÇIKLAMASI.....UYG_NO_22</t>
  </si>
  <si>
    <t>UYGUNSUZLUK AÇIKLAMASI.....UYG_NO_23</t>
  </si>
  <si>
    <t>UYGUNSUZLUK AÇIKLAMASI.....UYG_NO_24</t>
  </si>
  <si>
    <t>UYGUNSUZLUK AÇIKLAMASI.....UYG_NO_25</t>
  </si>
  <si>
    <t>UYGUNSUZLUK AÇIKLAMASI.....UYG_NO_26</t>
  </si>
  <si>
    <t>UYGUNSUZLUK AÇIKLAMASI.....UYG_NO_27</t>
  </si>
  <si>
    <t>UYGUNSUZLUK AÇIKLAMASI.....UYG_NO_28</t>
  </si>
  <si>
    <t>UYGUNSUZLUK AÇIKLAMASI.....UYG_NO_29</t>
  </si>
  <si>
    <t>UYGUNSUZLUK AÇIKLAMASI.....UYG_NO_30</t>
  </si>
  <si>
    <t>UYGUNSUZLUK AÇIKLAMASI.....UYG_NO_31</t>
  </si>
  <si>
    <t>UYGUNSUZLUK AÇIKLAMASI.....UYG_NO_32</t>
  </si>
  <si>
    <t>UYGUNSUZLUK AÇIKLAMASI.....UYG_NO_33</t>
  </si>
  <si>
    <t>UYGUNSUZLUK AÇIKLAMASI.....UYG_NO_34</t>
  </si>
  <si>
    <t>UYGUNSUZLUK AÇIKLAMASI.....UYG_NO_35</t>
  </si>
  <si>
    <t>UYGUNSUZLUK AÇIKLAMASI.....UYG_NO_36</t>
  </si>
  <si>
    <t>UYGUNSUZLUK AÇIKLAMASI.....UYG_NO_37</t>
  </si>
  <si>
    <t>UYGUNSUZLUK AÇIKLAMASI.....UYG_NO_38</t>
  </si>
  <si>
    <t>UYGUNSUZLUK AÇIKLAMASI.....UYG_NO_39</t>
  </si>
  <si>
    <t>UYGUNSUZLUK AÇIKLAMASI.....UYG_NO_40</t>
  </si>
  <si>
    <t>UYGUNSUZLUK AÇIKLAMASI.....UYG_NO_41</t>
  </si>
  <si>
    <t>UYGUNSUZLUK AÇIKLAMASI.....UYG_NO_42</t>
  </si>
  <si>
    <t>UYGUNSUZLUK AÇIKLAMASI.....UYG_NO_43</t>
  </si>
  <si>
    <t>UYGUNSUZLUK AÇIKLAMASI.....UYG_NO_44</t>
  </si>
  <si>
    <t>UYGUNSUZLUK AÇIKLAMASI.....UYG_NO_45</t>
  </si>
  <si>
    <t>UYGUNSUZLUK AÇIKLAMASI.....UYG_NO_46</t>
  </si>
  <si>
    <t>UYGUNSUZLUK AÇIKLAMASI.....UYG_NO_47</t>
  </si>
  <si>
    <t>UYGUNSUZLUK AÇIKLAMASI.....UYG_NO_48</t>
  </si>
  <si>
    <t>UYGUNSUZLUK AÇIKLAMASI.....UYG_NO_49</t>
  </si>
  <si>
    <t>UYGUNSUZLUK AÇIKLAMASI.....UYG_NO_50</t>
  </si>
  <si>
    <t>UYGUNSUZLUK AÇIKLAMASI.....UYG_NO_51</t>
  </si>
  <si>
    <t>UYGUNSUZLUK AÇIKLAMASI.....UYG_NO_52</t>
  </si>
  <si>
    <t>UYGUNSUZLUK AÇIKLAMASI.....UYG_NO_53</t>
  </si>
  <si>
    <t>UYGUNSUZLUK AÇIKLAMASI.....UYG_NO_54</t>
  </si>
  <si>
    <t>UYGUNSUZLUK AÇIKLAMASI.....UYG_NO_55</t>
  </si>
  <si>
    <t>UYGUNSUZLUK AÇIKLAMASI.....UYG_NO_56</t>
  </si>
  <si>
    <t>UYGUNSUZLUK AÇIKLAMASI.....UYG_NO_57</t>
  </si>
  <si>
    <t>UYGUNSUZLUK AÇIKLAMASI.....UYG_NO_58</t>
  </si>
  <si>
    <t>UYGUNSUZLUK AÇIKLAMASI.....UYG_NO_59</t>
  </si>
  <si>
    <t>UYGUNSUZLUK AÇIKLAMASI.....UYG_NO_60</t>
  </si>
  <si>
    <t>UYGUNSUZLUK AÇIKLAMASI.....UYG_NO_61</t>
  </si>
  <si>
    <t>UYGUNSUZLUK AÇIKLAMASI.....UYG_NO_62</t>
  </si>
  <si>
    <t>UYGUNSUZLUK AÇIKLAMASI.....UYG_NO_63</t>
  </si>
  <si>
    <t>UYGUNSUZLUK AÇIKLAMASI.....UYG_NO_64</t>
  </si>
  <si>
    <t>UYGUNSUZLUK AÇIKLAMASI.....UYG_NO_65</t>
  </si>
  <si>
    <t>UYGUNSUZLUK AÇIKLAMASI.....UYG_NO_66</t>
  </si>
  <si>
    <t>UYGUNSUZLUK AÇIKLAMASI.....UYG_NO_67</t>
  </si>
  <si>
    <t>UYGUNSUZLUK AÇIKLAMASI.....UYG_NO_68</t>
  </si>
  <si>
    <t>UYGUNSUZLUK AÇIKLAMASI.....UYG_NO_69</t>
  </si>
  <si>
    <t>UYGUNSUZLUK AÇIKLAMASI.....UYG_NO_70</t>
  </si>
  <si>
    <t>UYGUNSUZLUK AÇIKLAMASI.....UYG_NO_71</t>
  </si>
  <si>
    <t>UYGUNSUZLUK AÇIKLAMASI.....UYG_NO_72</t>
  </si>
  <si>
    <t>UYGUNSUZLUK AÇIKLAMASI.....UYG_NO_73</t>
  </si>
  <si>
    <t>UYGUNSUZLUK AÇIKLAMASI.....UYG_NO_74</t>
  </si>
  <si>
    <t>UYGUNSUZLUK AÇIKLAMASI.....UYG_NO_75</t>
  </si>
  <si>
    <t>UYGUNSUZLUK AÇIKLAMASI.....UYG_NO_76</t>
  </si>
  <si>
    <t>UYGUNSUZLUK AÇIKLAMASI.....UYG_NO_77</t>
  </si>
  <si>
    <t>UYGUNSUZLUK AÇIKLAMASI.....UYG_NO_78</t>
  </si>
  <si>
    <t>UYGUNSUZLUK AÇIKLAMASI.....UYG_NO_79</t>
  </si>
  <si>
    <t>UYGUNSUZLUK AÇIKLAMASI.....UYG_NO_80</t>
  </si>
  <si>
    <t>UYGUNSUZLUK AÇIKLAMASI.....UYG_NO_81</t>
  </si>
  <si>
    <t>UYGUNSUZLUK AÇIKLAMASI.....UYG_NO_82</t>
  </si>
  <si>
    <t>UYGUNSUZLUK AÇIKLAMASI.....UYG_NO_83</t>
  </si>
  <si>
    <t>UYGUNSUZLUK AÇIKLAMASI.....UYG_NO_84</t>
  </si>
  <si>
    <t>UYGUNSUZLUK AÇIKLAMASI.....UYG_NO_85</t>
  </si>
  <si>
    <t>UYGUNSUZLUK AÇIKLAMASI.....UYG_NO_86</t>
  </si>
  <si>
    <t>UYGUNSUZLUK AÇIKLAMASI.....UYG_NO_87</t>
  </si>
  <si>
    <t>UYGUNSUZLUK AÇIKLAMASI.....UYG_NO_88</t>
  </si>
  <si>
    <t>UYGUNSUZLUK AÇIKLAMASI.....UYG_NO_89</t>
  </si>
  <si>
    <t>UYGUNSUZLUK AÇIKLAMASI.....UYG_NO_90</t>
  </si>
  <si>
    <t>UYGUNSUZLUK AÇIKLAMASI.....UYG_NO_91</t>
  </si>
  <si>
    <t>UYGUNSUZLUK AÇIKLAMASI.....UYG_NO_92</t>
  </si>
  <si>
    <t>UYGUNSUZLUK AÇIKLAMASI.....UYG_NO_93</t>
  </si>
  <si>
    <t>UYGUNSUZLUK AÇIKLAMASI.....UYG_NO_94</t>
  </si>
  <si>
    <t>UYGUNSUZLUK AÇIKLAMASI.....UYG_NO_95</t>
  </si>
  <si>
    <t>UYGUNSUZLUK AÇIKLAMASI.....UYG_NO_96</t>
  </si>
  <si>
    <t>UYGUNSUZLUK AÇIKLAMASI.....UYG_NO_97</t>
  </si>
  <si>
    <t>UYGUNSUZLUK AÇIKLAMASI.....UYG_NO_98</t>
  </si>
  <si>
    <t>UYGUNSUZLUK AÇIKLAMASI.....UYG_NO_99</t>
  </si>
  <si>
    <t>UYGUNSUZLUK AÇIKLAMASI.....UYG_NO_100</t>
  </si>
  <si>
    <t>UYGUNSUZLUK AÇIKLAMASI.....UYG_NO_101</t>
  </si>
  <si>
    <t>UYGUNSUZLUK AÇIKLAMASI.....UYG_NO_102</t>
  </si>
  <si>
    <t>UYGUNSUZLUK AÇIKLAMASI.....UYG_NO_103</t>
  </si>
  <si>
    <t>UYGUNSUZLUK AÇIKLAMASI.....UYG_NO_104</t>
  </si>
  <si>
    <t>UYGUNSUZLUK AÇIKLAMASI.....UYG_NO_105</t>
  </si>
  <si>
    <t>UYGUNSUZLUK AÇIKLAMASI.....UYG_NO_106</t>
  </si>
  <si>
    <t>UYGUNSUZLUK AÇIKLAMASI.....UYG_NO_107</t>
  </si>
  <si>
    <t>UYGUNSUZLUK AÇIKLAMASI.....UYG_NO_108</t>
  </si>
  <si>
    <t>UYGUNSUZLUK AÇIKLAMASI.....UYG_NO_109</t>
  </si>
  <si>
    <t>UYGUNSUZLUK AÇIKLAMASI.....UYG_NO_110</t>
  </si>
  <si>
    <t>UYGUNSUZLUK AÇIKLAMASI.....UYG_NO_111</t>
  </si>
  <si>
    <t>UYGUNSUZLUK AÇIKLAMASI.....UYG_NO_112</t>
  </si>
  <si>
    <t>UYGUNSUZLUK AÇIKLAMASI.....UYG_NO_113</t>
  </si>
  <si>
    <t>UYGUNSUZLUK AÇIKLAMASI.....UYG_NO_114</t>
  </si>
  <si>
    <t>UYGUNSUZLUK AÇIKLAMASI.....UYG_NO_115</t>
  </si>
  <si>
    <t>UYGUNSUZLUK AÇIKLAMASI.....UYG_NO_116</t>
  </si>
  <si>
    <t>UYGUNSUZLUK AÇIKLAMASI.....UYG_NO_117</t>
  </si>
  <si>
    <t>UYGUNSUZLUK AÇIKLAMASI.....UYG_NO_118</t>
  </si>
  <si>
    <t>UYGUNSUZLUK AÇIKLAMASI.....UYG_NO_119</t>
  </si>
  <si>
    <t>UYGUNSUZLUK AÇIKLAMASI.....UYG_NO_120</t>
  </si>
  <si>
    <t>UYGUNSUZLUK AÇIKLAMASI.....UYG_NO_121</t>
  </si>
  <si>
    <t>UYGUNSUZLUK AÇIKLAMASI.....UYG_NO_122</t>
  </si>
  <si>
    <t>UYGUNSUZLUK AÇIKLAMASI.....UYG_NO_123</t>
  </si>
  <si>
    <t>UYGUNSUZLUK AÇIKLAMASI.....UYG_NO_124</t>
  </si>
  <si>
    <t>UYGUNSUZLUK AÇIKLAMASI.....UYG_NO_125</t>
  </si>
  <si>
    <t>UYGUNSUZLUK AÇIKLAMASI.....UYG_NO_126</t>
  </si>
  <si>
    <t>UYGUNSUZLUK AÇIKLAMASI.....UYG_NO_127</t>
  </si>
  <si>
    <t>UYGUNSUZLUK AÇIKLAMASI.....UYG_NO_128</t>
  </si>
  <si>
    <t>UYGUNSUZLUK AÇIKLAMASI.....UYG_NO_129</t>
  </si>
  <si>
    <t>UYGUNSUZLUK AÇIKLAMASI.....UYG_NO_130</t>
  </si>
  <si>
    <t>UYGUNSUZLUK AÇIKLAMASI.....UYG_NO_131</t>
  </si>
  <si>
    <t>UYGUNSUZLUK AÇIKLAMASI.....UYG_NO_132</t>
  </si>
  <si>
    <t>UYGUNSUZLUK AÇIKLAMASI.....UYG_NO_133</t>
  </si>
  <si>
    <t>UYGUNSUZLUK AÇIKLAMASI.....UYG_NO_134</t>
  </si>
  <si>
    <t>UYGUNSUZLUK AÇIKLAMASI.....UYG_NO_135</t>
  </si>
  <si>
    <t>UYGUNSUZLUK AÇIKLAMASI.....UYG_NO_136</t>
  </si>
  <si>
    <t>UYGUNSUZLUK AÇIKLAMASI.....UYG_NO_137</t>
  </si>
  <si>
    <t>UYGUNSUZLUK AÇIKLAMASI.....UYG_NO_138</t>
  </si>
  <si>
    <t>UYGUNSUZLUK AÇIKLAMASI.....UYG_NO_139</t>
  </si>
  <si>
    <t>UYGUNSUZLUK AÇIKLAMASI.....UYG_NO_140</t>
  </si>
  <si>
    <t>UYGUNSUZLUK AÇIKLAMASI.....UYG_NO_141</t>
  </si>
  <si>
    <t>UYGUNSUZLUK AÇIKLAMASI.....UYG_NO_142</t>
  </si>
  <si>
    <t>UYGUNSUZLUK AÇIKLAMASI.....UYG_NO_143</t>
  </si>
  <si>
    <t>UYGUNSUZLUK AÇIKLAMASI.....UYG_NO_144</t>
  </si>
  <si>
    <t>UYGUNSUZLUK AÇIKLAMASI.....UYG_NO_145</t>
  </si>
  <si>
    <t>UYGUNSUZLUK AÇIKLAMASI.....UYG_NO_146</t>
  </si>
  <si>
    <t>UYGUNSUZLUK AÇIKLAMASI.....UYG_NO_147</t>
  </si>
  <si>
    <t>UYGUNSUZLUK AÇIKLAMASI.....UYG_NO_148</t>
  </si>
  <si>
    <t>UYGUNSUZLUK AÇIKLAMASI.....UYG_NO_149</t>
  </si>
  <si>
    <t>UYGUNSUZLUK AÇIKLAMASI.....UYG_NO_150</t>
  </si>
  <si>
    <t>UYGUNSUZLUK AÇIKLAMASI.....UYG_NO_151</t>
  </si>
  <si>
    <t>UYGUNSUZLUK AÇIKLAMASI.....UYG_NO_152</t>
  </si>
  <si>
    <t>UYGUNSUZLUK AÇIKLAMASI.....UYG_NO_153</t>
  </si>
  <si>
    <t>UYGUNSUZLUK AÇIKLAMASI.....UYG_NO_154</t>
  </si>
  <si>
    <t>UYGUNSUZLUK AÇIKLAMASI.....UYG_NO_155</t>
  </si>
  <si>
    <t>UYGUNSUZLUK AÇIKLAMASI.....UYG_NO_156</t>
  </si>
  <si>
    <t>UYGUNSUZLUK AÇIKLAMASI.....UYG_NO_157</t>
  </si>
  <si>
    <t>UYGUNSUZLUK AÇIKLAMASI.....UYG_NO_158</t>
  </si>
  <si>
    <t>UYGUNSUZLUK AÇIKLAMASI.....UYG_NO_159</t>
  </si>
  <si>
    <t>UYGUNSUZLUK AÇIKLAMASI.....UYG_NO_160</t>
  </si>
  <si>
    <t>UYGUNSUZLUK AÇIKLAMASI.....UYG_NO_161</t>
  </si>
  <si>
    <t>UYGUNSUZLUK AÇIKLAMASI.....UYG_NO_162</t>
  </si>
  <si>
    <t>UYGUNSUZLUK AÇIKLAMASI.....UYG_NO_163</t>
  </si>
  <si>
    <t>UYGUNSUZLUK AÇIKLAMASI.....UYG_NO_164</t>
  </si>
  <si>
    <t>UYGUNSUZLUK AÇIKLAMASI.....UYG_NO_165</t>
  </si>
  <si>
    <t>UYGUNSUZLUK AÇIKLAMASI.....UYG_NO_166</t>
  </si>
  <si>
    <t>UYGUNSUZLUK AÇIKLAMASI.....UYG_NO_167</t>
  </si>
  <si>
    <t>UYGUNSUZLUK AÇIKLAMASI.....UYG_NO_168</t>
  </si>
  <si>
    <t>UYGUNSUZLUK AÇIKLAMASI.....UYG_NO_169</t>
  </si>
  <si>
    <t>UYGUNSUZLUK AÇIKLAMASI.....UYG_NO_170</t>
  </si>
  <si>
    <t>UYGUNSUZLUK AÇIKLAMASI.....UYG_NO_171</t>
  </si>
  <si>
    <t>UYGUNSUZLUK AÇIKLAMASI.....UYG_NO_172</t>
  </si>
  <si>
    <t>UYGUNSUZLUK AÇIKLAMASI.....UYG_NO_173</t>
  </si>
  <si>
    <t>UYGUNSUZLUK AÇIKLAMASI.....UYG_NO_174</t>
  </si>
  <si>
    <t>UYGUNSUZLUK AÇIKLAMASI.....UYG_NO_175</t>
  </si>
  <si>
    <t>UYGUNSUZLUK AÇIKLAMASI.....UYG_NO_176</t>
  </si>
  <si>
    <t>UYGUNSUZLUK AÇIKLAMASI.....UYG_NO_177</t>
  </si>
  <si>
    <t>UYGUNSUZLUK AÇIKLAMASI.....UYG_NO_178</t>
  </si>
  <si>
    <t>UYGUNSUZLUK AÇIKLAMASI.....UYG_NO_179</t>
  </si>
  <si>
    <t>UYGUNSUZLUK AÇIKLAMASI.....UYG_NO_180</t>
  </si>
  <si>
    <t>UYGUNSUZLUK AÇIKLAMASI.....UYG_NO_181</t>
  </si>
  <si>
    <t>UYGUNSUZLUK AÇIKLAMASI.....UYG_NO_182</t>
  </si>
  <si>
    <t>UYGUNSUZLUK AÇIKLAMASI.....UYG_NO_183</t>
  </si>
  <si>
    <t>UYGUNSUZLUK AÇIKLAMASI.....UYG_NO_184</t>
  </si>
  <si>
    <t>UYG_NO_01 ALINAN AKSİYON YAZILACAK</t>
  </si>
  <si>
    <t>UYG_NO_02 ALINAN AKSİYON YAZILACAK</t>
  </si>
  <si>
    <t>UYG_NO_03 ALINAN AKSİYON YAZILACAK</t>
  </si>
  <si>
    <t>UYG_NO_04 ALINAN AKSİYON YAZILACAK</t>
  </si>
  <si>
    <t>UYG_NO_05 ALINAN AKSİYON YAZILACAK</t>
  </si>
  <si>
    <t>UYG_NO_06 ALINAN AKSİYON YAZILACAK</t>
  </si>
  <si>
    <t>UYG_NO_07 ALINAN AKSİYON YAZILACAK</t>
  </si>
  <si>
    <t>UYG_NO_08 ALINAN AKSİYON YAZILACAK</t>
  </si>
  <si>
    <t>UYG_NO_09 ALINAN AKSİYON YAZILACAK</t>
  </si>
  <si>
    <t>UYG_NO_10 ALINAN AKSİYON YAZILACAK</t>
  </si>
  <si>
    <t>UYG_NO_11 ALINAN AKSİYON YAZILACAK</t>
  </si>
  <si>
    <t>UYG_NO_12 ALINAN AKSİYON YAZILACAK</t>
  </si>
  <si>
    <t>UYG_NO_13 ALINAN AKSİYON YAZILACAK</t>
  </si>
  <si>
    <t>UYG_NO_14 ALINAN AKSİYON YAZILACAK</t>
  </si>
  <si>
    <t>UYG_NO_15 ALINAN AKSİYON YAZILACAK</t>
  </si>
  <si>
    <t>UYG_NO_16 ALINAN AKSİYON YAZILACAK</t>
  </si>
  <si>
    <t>UYG_NO_17 ALINAN AKSİYON YAZILACAK</t>
  </si>
  <si>
    <t>UYG_NO_18 ALINAN AKSİYON YAZILACAK</t>
  </si>
  <si>
    <t>UYG_NO_19 ALINAN AKSİYON YAZILACAK</t>
  </si>
  <si>
    <t>UYG_NO_20 ALINAN AKSİYON YAZILACAK</t>
  </si>
  <si>
    <t>UYG_NO_21 ALINAN AKSİYON YAZILACAK</t>
  </si>
  <si>
    <t>UYG_NO_22 ALINAN AKSİYON YAZILACAK</t>
  </si>
  <si>
    <t>UYG_NO_23 ALINAN AKSİYON YAZILACAK</t>
  </si>
  <si>
    <t>UYG_NO_24 ALINAN AKSİYON YAZILACAK</t>
  </si>
  <si>
    <t>UYG_NO_25 ALINAN AKSİYON YAZILACAK</t>
  </si>
  <si>
    <t>UYG_NO_26 ALINAN AKSİYON YAZILACAK</t>
  </si>
  <si>
    <t>UYG_NO_27 ALINAN AKSİYON YAZILACAK</t>
  </si>
  <si>
    <t>UYG_NO_28 ALINAN AKSİYON YAZILACAK</t>
  </si>
  <si>
    <t>UYG_NO_29 ALINAN AKSİYON YAZILACAK</t>
  </si>
  <si>
    <t>UYG_NO_30 ALINAN AKSİYON YAZILACAK</t>
  </si>
  <si>
    <t>UYG_NO_31 ALINAN AKSİYON YAZILACAK</t>
  </si>
  <si>
    <t>UYG_NO_32 ALINAN AKSİYON YAZILACAK</t>
  </si>
  <si>
    <t>UYG_NO_33 ALINAN AKSİYON YAZILACAK</t>
  </si>
  <si>
    <t>UYG_NO_34 ALINAN AKSİYON YAZILACAK</t>
  </si>
  <si>
    <t>UYG_NO_35 ALINAN AKSİYON YAZILACAK</t>
  </si>
  <si>
    <t>UYG_NO_36 ALINAN AKSİYON YAZILACAK</t>
  </si>
  <si>
    <t>UYG_NO_37 ALINAN AKSİYON YAZILACAK</t>
  </si>
  <si>
    <t>UYG_NO_38 ALINAN AKSİYON YAZILACAK</t>
  </si>
  <si>
    <t>UYG_NO_39 ALINAN AKSİYON YAZILACAK</t>
  </si>
  <si>
    <t>UYG_NO_40 ALINAN AKSİYON YAZILACAK</t>
  </si>
  <si>
    <t>UYG_NO_41 ALINAN AKSİYON YAZILACAK</t>
  </si>
  <si>
    <t>UYG_NO_42 ALINAN AKSİYON YAZILACAK</t>
  </si>
  <si>
    <t>UYG_NO_43 ALINAN AKSİYON YAZILACAK</t>
  </si>
  <si>
    <t>UYG_NO_44 ALINAN AKSİYON YAZILACAK</t>
  </si>
  <si>
    <t>UYG_NO_45 ALINAN AKSİYON YAZILACAK</t>
  </si>
  <si>
    <t>UYG_NO_46 ALINAN AKSİYON YAZILACAK</t>
  </si>
  <si>
    <t>UYG_NO_47 ALINAN AKSİYON YAZILACAK</t>
  </si>
  <si>
    <t>UYG_NO_48 ALINAN AKSİYON YAZILACAK</t>
  </si>
  <si>
    <t>UYG_NO_49 ALINAN AKSİYON YAZILACAK</t>
  </si>
  <si>
    <t>UYG_NO_50 ALINAN AKSİYON YAZILACAK</t>
  </si>
  <si>
    <t>UYG_NO_51 ALINAN AKSİYON YAZILACAK</t>
  </si>
  <si>
    <t>UYG_NO_52 ALINAN AKSİYON YAZILACAK</t>
  </si>
  <si>
    <t>UYG_NO_53 ALINAN AKSİYON YAZILACAK</t>
  </si>
  <si>
    <t>UYG_NO_54 ALINAN AKSİYON YAZILACAK</t>
  </si>
  <si>
    <t>UYG_NO_55 ALINAN AKSİYON YAZILACAK</t>
  </si>
  <si>
    <t>UYG_NO_56 ALINAN AKSİYON YAZILACAK</t>
  </si>
  <si>
    <t>UYG_NO_57 ALINAN AKSİYON YAZILACAK</t>
  </si>
  <si>
    <t>UYG_NO_58 ALINAN AKSİYON YAZILACAK</t>
  </si>
  <si>
    <t>UYG_NO_59 ALINAN AKSİYON YAZILACAK</t>
  </si>
  <si>
    <t>UYG_NO_60 ALINAN AKSİYON YAZILACAK</t>
  </si>
  <si>
    <t>UYG_NO_61 ALINAN AKSİYON YAZILACAK</t>
  </si>
  <si>
    <t>UYG_NO_62 ALINAN AKSİYON YAZILACAK</t>
  </si>
  <si>
    <t>UYG_NO_63 ALINAN AKSİYON YAZILACAK</t>
  </si>
  <si>
    <t>UYG_NO_64 ALINAN AKSİYON YAZILACAK</t>
  </si>
  <si>
    <t>UYG_NO_65 ALINAN AKSİYON YAZILACAK</t>
  </si>
  <si>
    <t>UYG_NO_66 ALINAN AKSİYON YAZILACAK</t>
  </si>
  <si>
    <t>UYG_NO_67 ALINAN AKSİYON YAZILACAK</t>
  </si>
  <si>
    <t>UYG_NO_68 ALINAN AKSİYON YAZILACAK</t>
  </si>
  <si>
    <t>UYG_NO_69 ALINAN AKSİYON YAZILACAK</t>
  </si>
  <si>
    <t>UYG_NO_70 ALINAN AKSİYON YAZILACAK</t>
  </si>
  <si>
    <t>UYG_NO_71 ALINAN AKSİYON YAZILACAK</t>
  </si>
  <si>
    <t>UYG_NO_72 ALINAN AKSİYON YAZILACAK</t>
  </si>
  <si>
    <t>UYG_NO_73 ALINAN AKSİYON YAZILACAK</t>
  </si>
  <si>
    <t>UYG_NO_74 ALINAN AKSİYON YAZILACAK</t>
  </si>
  <si>
    <t>UYG_NO_75 ALINAN AKSİYON YAZILACAK</t>
  </si>
  <si>
    <t>UYG_NO_76 ALINAN AKSİYON YAZILACAK</t>
  </si>
  <si>
    <t>UYG_NO_77 ALINAN AKSİYON YAZILACAK</t>
  </si>
  <si>
    <t>UYG_NO_78 ALINAN AKSİYON YAZILACAK</t>
  </si>
  <si>
    <t>UYG_NO_79 ALINAN AKSİYON YAZILACAK</t>
  </si>
  <si>
    <t>UYG_NO_80 ALINAN AKSİYON YAZILACAK</t>
  </si>
  <si>
    <t>UYG_NO_81 ALINAN AKSİYON YAZILACAK</t>
  </si>
  <si>
    <t>UYG_NO_82 ALINAN AKSİYON YAZILACAK</t>
  </si>
  <si>
    <t>UYG_NO_83 ALINAN AKSİYON YAZILACAK</t>
  </si>
  <si>
    <t>UYG_NO_84 ALINAN AKSİYON YAZILACAK</t>
  </si>
  <si>
    <t>UYG_NO_85 ALINAN AKSİYON YAZILACAK</t>
  </si>
  <si>
    <t>UYG_NO_86 ALINAN AKSİYON YAZILACAK</t>
  </si>
  <si>
    <t>UYG_NO_87 ALINAN AKSİYON YAZILACAK</t>
  </si>
  <si>
    <t>UYG_NO_88 ALINAN AKSİYON YAZILACAK</t>
  </si>
  <si>
    <t>UYG_NO_89 ALINAN AKSİYON YAZILACAK</t>
  </si>
  <si>
    <t>UYG_NO_90 ALINAN AKSİYON YAZILACAK</t>
  </si>
  <si>
    <t>UYG_NO_91 ALINAN AKSİYON YAZILACAK</t>
  </si>
  <si>
    <t>UYG_NO_92 ALINAN AKSİYON YAZILACAK</t>
  </si>
  <si>
    <t>UYG_NO_93 ALINAN AKSİYON YAZILACAK</t>
  </si>
  <si>
    <t>UYG_NO_94 ALINAN AKSİYON YAZILACAK</t>
  </si>
  <si>
    <t>UYG_NO_95 ALINAN AKSİYON YAZILACAK</t>
  </si>
  <si>
    <t>UYG_NO_96 ALINAN AKSİYON YAZILACAK</t>
  </si>
  <si>
    <t>UYG_NO_97 ALINAN AKSİYON YAZILACAK</t>
  </si>
  <si>
    <t>UYG_NO_98 ALINAN AKSİYON YAZILACAK</t>
  </si>
  <si>
    <t>UYG_NO_99 ALINAN AKSİYON YAZILACAK</t>
  </si>
  <si>
    <t>UYG_NO_100 ALINAN AKSİYON YAZILACAK</t>
  </si>
  <si>
    <t>UYG_NO_101 ALINAN AKSİYON YAZILACAK</t>
  </si>
  <si>
    <t>UYG_NO_102 ALINAN AKSİYON YAZILACAK</t>
  </si>
  <si>
    <t>UYG_NO_103 ALINAN AKSİYON YAZILACAK</t>
  </si>
  <si>
    <t>UYG_NO_104 ALINAN AKSİYON YAZILACAK</t>
  </si>
  <si>
    <t>UYG_NO_105 ALINAN AKSİYON YAZILACAK</t>
  </si>
  <si>
    <t>UYG_NO_106 ALINAN AKSİYON YAZILACAK</t>
  </si>
  <si>
    <t>UYG_NO_107 ALINAN AKSİYON YAZILACAK</t>
  </si>
  <si>
    <t>UYG_NO_108 ALINAN AKSİYON YAZILACAK</t>
  </si>
  <si>
    <t>UYG_NO_109 ALINAN AKSİYON YAZILACAK</t>
  </si>
  <si>
    <t>UYG_NO_110 ALINAN AKSİYON YAZILACAK</t>
  </si>
  <si>
    <t>UYG_NO_111 ALINAN AKSİYON YAZILACAK</t>
  </si>
  <si>
    <t>UYG_NO_112 ALINAN AKSİYON YAZILACAK</t>
  </si>
  <si>
    <t>UYG_NO_113 ALINAN AKSİYON YAZILACAK</t>
  </si>
  <si>
    <t>UYG_NO_114 ALINAN AKSİYON YAZILACAK</t>
  </si>
  <si>
    <t>UYG_NO_115 ALINAN AKSİYON YAZILACAK</t>
  </si>
  <si>
    <t>UYG_NO_116 ALINAN AKSİYON YAZILACAK</t>
  </si>
  <si>
    <t>UYG_NO_117 ALINAN AKSİYON YAZILACAK</t>
  </si>
  <si>
    <t>UYG_NO_118 ALINAN AKSİYON YAZILACAK</t>
  </si>
  <si>
    <t>UYG_NO_119 ALINAN AKSİYON YAZILACAK</t>
  </si>
  <si>
    <t>UYG_NO_120 ALINAN AKSİYON YAZILACAK</t>
  </si>
  <si>
    <t>UYG_NO_121 ALINAN AKSİYON YAZILACAK</t>
  </si>
  <si>
    <t>UYG_NO_122 ALINAN AKSİYON YAZILACAK</t>
  </si>
  <si>
    <t>UYG_NO_123 ALINAN AKSİYON YAZILACAK</t>
  </si>
  <si>
    <t>UYG_NO_124 ALINAN AKSİYON YAZILACAK</t>
  </si>
  <si>
    <t>UYG_NO_125 ALINAN AKSİYON YAZILACAK</t>
  </si>
  <si>
    <t>UYG_NO_126 ALINAN AKSİYON YAZILACAK</t>
  </si>
  <si>
    <t>UYG_NO_127 ALINAN AKSİYON YAZILACAK</t>
  </si>
  <si>
    <t>UYG_NO_128 ALINAN AKSİYON YAZILACAK</t>
  </si>
  <si>
    <t>UYG_NO_129 ALINAN AKSİYON YAZILACAK</t>
  </si>
  <si>
    <t>UYG_NO_130 ALINAN AKSİYON YAZILACAK</t>
  </si>
  <si>
    <t>UYG_NO_131 ALINAN AKSİYON YAZILACAK</t>
  </si>
  <si>
    <t>UYG_NO_132 ALINAN AKSİYON YAZILACAK</t>
  </si>
  <si>
    <t>UYG_NO_133 ALINAN AKSİYON YAZILACAK</t>
  </si>
  <si>
    <t>UYG_NO_134 ALINAN AKSİYON YAZILACAK</t>
  </si>
  <si>
    <t>UYG_NO_135 ALINAN AKSİYON YAZILACAK</t>
  </si>
  <si>
    <t>UYG_NO_136 ALINAN AKSİYON YAZILACAK</t>
  </si>
  <si>
    <t>UYG_NO_137 ALINAN AKSİYON YAZILACAK</t>
  </si>
  <si>
    <t>UYG_NO_138 ALINAN AKSİYON YAZILACAK</t>
  </si>
  <si>
    <t>UYG_NO_139 ALINAN AKSİYON YAZILACAK</t>
  </si>
  <si>
    <t>UYG_NO_140 ALINAN AKSİYON YAZILACAK</t>
  </si>
  <si>
    <t>UYG_NO_141 ALINAN AKSİYON YAZILACAK</t>
  </si>
  <si>
    <t>UYG_NO_142 ALINAN AKSİYON YAZILACAK</t>
  </si>
  <si>
    <t>UYG_NO_143 ALINAN AKSİYON YAZILACAK</t>
  </si>
  <si>
    <t>UYG_NO_144 ALINAN AKSİYON YAZILACAK</t>
  </si>
  <si>
    <t>UYG_NO_145 ALINAN AKSİYON YAZILACAK</t>
  </si>
  <si>
    <t>UYG_NO_146 ALINAN AKSİYON YAZILACAK</t>
  </si>
  <si>
    <t>UYG_NO_147 ALINAN AKSİYON YAZILACAK</t>
  </si>
  <si>
    <t>UYG_NO_148 ALINAN AKSİYON YAZILACAK</t>
  </si>
  <si>
    <t>UYG_NO_149 ALINAN AKSİYON YAZILACAK</t>
  </si>
  <si>
    <t>UYG_NO_150 ALINAN AKSİYON YAZILACAK</t>
  </si>
  <si>
    <t>UYG_NO_151 ALINAN AKSİYON YAZILACAK</t>
  </si>
  <si>
    <t>UYG_NO_152 ALINAN AKSİYON YAZILACAK</t>
  </si>
  <si>
    <t>UYG_NO_153 ALINAN AKSİYON YAZILACAK</t>
  </si>
  <si>
    <t>UYG_NO_154 ALINAN AKSİYON YAZILACAK</t>
  </si>
  <si>
    <t>UYG_NO_155 ALINAN AKSİYON YAZILACAK</t>
  </si>
  <si>
    <t>UYG_NO_156 ALINAN AKSİYON YAZILACAK</t>
  </si>
  <si>
    <t>UYG_NO_157 ALINAN AKSİYON YAZILACAK</t>
  </si>
  <si>
    <t>UYG_NO_158 ALINAN AKSİYON YAZILACAK</t>
  </si>
  <si>
    <t>UYG_NO_159 ALINAN AKSİYON YAZILACAK</t>
  </si>
  <si>
    <t>UYG_NO_160 ALINAN AKSİYON YAZILACAK</t>
  </si>
  <si>
    <t>UYG_NO_161 ALINAN AKSİYON YAZILACAK</t>
  </si>
  <si>
    <t>UYG_NO_162 ALINAN AKSİYON YAZILACAK</t>
  </si>
  <si>
    <t>UYG_NO_163 ALINAN AKSİYON YAZILACAK</t>
  </si>
  <si>
    <t>UYG_NO_164 ALINAN AKSİYON YAZILACAK</t>
  </si>
  <si>
    <t>UYG_NO_165 ALINAN AKSİYON YAZILACAK</t>
  </si>
  <si>
    <t>UYG_NO_166 ALINAN AKSİYON YAZILACAK</t>
  </si>
  <si>
    <t>UYG_NO_167 ALINAN AKSİYON YAZILACAK</t>
  </si>
  <si>
    <t>UYG_NO_168 ALINAN AKSİYON YAZILACAK</t>
  </si>
  <si>
    <t>UYG_NO_169 ALINAN AKSİYON YAZILACAK</t>
  </si>
  <si>
    <t>UYG_NO_170 ALINAN AKSİYON YAZILACAK</t>
  </si>
  <si>
    <t>UYG_NO_171 ALINAN AKSİYON YAZILACAK</t>
  </si>
  <si>
    <t>UYG_NO_172 ALINAN AKSİYON YAZILACAK</t>
  </si>
  <si>
    <t>UYG_NO_173 ALINAN AKSİYON YAZILACAK</t>
  </si>
  <si>
    <t>UYG_NO_174 ALINAN AKSİYON YAZILACAK</t>
  </si>
  <si>
    <t>UYG_NO_175 ALINAN AKSİYON YAZILACAK</t>
  </si>
  <si>
    <t>UYG_NO_176 ALINAN AKSİYON YAZILACAK</t>
  </si>
  <si>
    <t>UYG_NO_177 ALINAN AKSİYON YAZILACAK</t>
  </si>
  <si>
    <t>UYG_NO_178 ALINAN AKSİYON YAZILACAK</t>
  </si>
  <si>
    <t>UYG_NO_179 ALINAN AKSİYON YAZILACAK</t>
  </si>
  <si>
    <t>UYG_NO_180 ALINAN AKSİYON YAZILACAK</t>
  </si>
  <si>
    <t>UYG_NO_181 ALINAN AKSİYON YAZILACAK</t>
  </si>
  <si>
    <t>UYG_NO_182 ALINAN AKSİYON YAZILACAK</t>
  </si>
  <si>
    <t>UYG_NO_183 ALINAN AKSİYON YAZILACAK</t>
  </si>
  <si>
    <t>UYG_NO_184 ALINAN AKSİYON YAZILACAK</t>
  </si>
  <si>
    <t>SU NUMUNESİ ALINMAMASI</t>
  </si>
  <si>
    <t>SU DEPOSUNUN DÜZENLİ TEMİZLENMEMESİ</t>
  </si>
  <si>
    <t>FİLTRASYON SİSTEMİNİN ARIZALI OLMASI</t>
  </si>
  <si>
    <t>MİKROBİYOLOJİK KONTAMİNASYON (BAKTERİ, VİRÜS VS.)</t>
  </si>
  <si>
    <t>KİMYASAL PARAMETRELERİN (PH, AĞIR METAL VS.) UYGUN OLMAMASI</t>
  </si>
  <si>
    <t>SOĞUK ZİNCİRİN BOZULMASI</t>
  </si>
  <si>
    <t>GIDALARIN UYGUN SICAKLIKTA SAKLANMAMASI</t>
  </si>
  <si>
    <t>AMBALAJLARIN ZARAR GÖRMESİ VEYA AÇILMASI</t>
  </si>
  <si>
    <t>SON KULLANMA TARİHİ GEÇMİŞ ÜRÜNLERİN KULLANIMI</t>
  </si>
  <si>
    <t>GÜVENİLİR OLMAYAN TEDARİKÇİDEN ALINAN GIDALAR</t>
  </si>
  <si>
    <t>TEDARİKÇİ BELGELERİNİN (SERTİFİKA, ANALİZ RAPORU) EKSİKLİĞİ</t>
  </si>
  <si>
    <t>UYGUN OLMAYAN TAŞIMA KOŞULLARI</t>
  </si>
  <si>
    <t>SU SEBİLLERİNİN HİJYENİK OLMAMASI</t>
  </si>
  <si>
    <t>İÇME SUYU NOKTALARININ SAYICA YETERSİZ OLMASI</t>
  </si>
  <si>
    <t>SULARIN BELİRLİ SAATLERDE KESİLMESİ VEYA ULAŞIMIN ZOR OLMASI</t>
  </si>
  <si>
    <t>SU VE GIDA HİJYEN TALİMATLARININ OLMAMASI</t>
  </si>
  <si>
    <t>MEVCUT TALİMATLARA UYULMAMASI</t>
  </si>
  <si>
    <t>GIDA GÜVENLİĞİ KAYITLARININ TUTULMAMASI</t>
  </si>
  <si>
    <t>ODAKLANMA EKSİKLİĞİ</t>
  </si>
  <si>
    <t>YORGUNLUK, UYKUSUZLUK VEYA ZİHİNSEL YORGUNLUK</t>
  </si>
  <si>
    <t>TELEFON VB. CİHAZLARLA İLGİLENMEK</t>
  </si>
  <si>
    <t>DİKKAT GEREKTİREN İŞLERDE ACELECİ DAVRANMAK</t>
  </si>
  <si>
    <t>YETERLİ REHBERLİK ALMADAN ÇALIŞTIRILMAK</t>
  </si>
  <si>
    <t>YENİ İŞE BAŞLAMIŞ OLMAK</t>
  </si>
  <si>
    <t>İŞ SÜREÇLERİNİ HENÜZ ÖĞRENMEMİŞ OLMAK</t>
  </si>
  <si>
    <t>KURALLARI ÖNEMSEMEMEK</t>
  </si>
  <si>
    <t>İŞYERİ KÜLTÜRÜNE UYUM SAĞLAYAMAMAK</t>
  </si>
  <si>
    <t>İŞE KARŞI İSTEKSİZLİK</t>
  </si>
  <si>
    <t>DİSİPLİNSİZ DAVRANIŞLAR</t>
  </si>
  <si>
    <t>PSİKOLOJİK SORUNLAR (STRES, KAYGI VS.)</t>
  </si>
  <si>
    <t>GÖRME / DUYMA BOZUKLUKLARI</t>
  </si>
  <si>
    <t>FİZİKSEL RAHATSIZLIKLARIN İŞE ETKİSİ</t>
  </si>
  <si>
    <t>ALKOL VEYA İLAÇ ETKİSİNDE OLMAK</t>
  </si>
  <si>
    <t>YETERSİZ DİL BİLGİSİ (YABANCI UYRUKLU PERSONEL İÇİN)</t>
  </si>
  <si>
    <t>UYARILARI DİKKATE ALMAMAK VEYA YANLIŞ ANLAMAK</t>
  </si>
  <si>
    <t>EKİP İÇİNDE BİLGİ PAYLAŞMAMAK</t>
  </si>
  <si>
    <t>SORUMLULUK ALMAKTAN KAÇINMAK</t>
  </si>
  <si>
    <t>RİSKLİ HAREKETLERİ ALIŞKANLIK HALİNE GETİRMEK</t>
  </si>
  <si>
    <t>BİLEREK KURALLARA UYMAMAK</t>
  </si>
  <si>
    <t>YOĞUN KOKU, DUMAN YA DA GAZ BİRİKİMİ (HAVALANDIRMANIN YETERSİZLİĞİ)</t>
  </si>
  <si>
    <t>VARDİYALI ÇALIŞANLARDA GECE VARDİYASINA UYGUN İKLİMLENDİRME OLMAMASI</t>
  </si>
  <si>
    <t>ORTAM SICAKLIĞININ UYGUN OLMAMASI (ÇOK SICAK / ÇOK SOĞUK)</t>
  </si>
  <si>
    <t>NEM ORANININ DÜŞÜK VEYA YÜKSEK OLMASI</t>
  </si>
  <si>
    <t>ISITMA/SOĞUTMA SİSTEMLERİNİN ÇALIŞMAMASI</t>
  </si>
  <si>
    <t>HAVA AKIMI YETERSİZLİĞİ (KLİMA YOK, HAVALANDIRMA EKSİKLİĞİ)</t>
  </si>
  <si>
    <t>GÜNEŞ IŞIĞINA DOĞRUDAN MARUZ KALMA (CAM ÖNÜ VS.)</t>
  </si>
  <si>
    <t>YETERSİZ AYDINLATMA (GÖZ YORGUNLUĞU, BAŞ AĞRISI)</t>
  </si>
  <si>
    <t>UYGUN OLMAYAN YÜK KALDIRMA TEKNİKLERİ / POZİSYONLARI</t>
  </si>
  <si>
    <t>UYGUN OLMAYAN ÇALIŞMA MASASI VE SANDALYE (OFİS ORTAMI)</t>
  </si>
  <si>
    <t>TİTREŞİMLİ EKİPMANLARLA UZUN SÜRE ÇALIŞMA</t>
  </si>
  <si>
    <t>TEKRARLAYAN HAREKETLER NEDENİYLE KAS-İSKELET ZORLANMALARI</t>
  </si>
  <si>
    <t>GÜRÜLTÜ SEVİYESİ YÜKSEKLİĞİ (KONSANTRASYON KAYBI)</t>
  </si>
  <si>
    <t>ERGONOMİK RİSK ANALİZİ YAPILMAMIŞ OLMASI</t>
  </si>
  <si>
    <t>EKRANLI CİHAZLARLA ÇALIŞMADA MONİTÖR YÜKSEKLİĞİ/DURUMU UYGUNSUZLUĞU</t>
  </si>
  <si>
    <t>ÇALIŞMA ALANLARININ DAR VEYA UYGUNSUZ DÜZENLENMİŞ OLMASI</t>
  </si>
  <si>
    <t>AYAKTA UZUN SÜRE ÇALIŞMA – DESTEK EKİPMANI EKSİKLİĞİ (MİNDER, YÜKSELTİ)</t>
  </si>
  <si>
    <t>TERMAL KONFOR VE ERGONOMİ ÖLÇÜMLERİNİN YAPILMAMASI</t>
  </si>
  <si>
    <t>ERGONOMİK İYİLEŞTİRME ÖNERİLERİNİN DİKKATE ALINMAMASI</t>
  </si>
  <si>
    <t>ÇALIŞAN GERİ BİLDİRİMLERİNİN TOPLANMAMASI</t>
  </si>
  <si>
    <t>YÜKSEKTEN DÜŞME RİSKİ OLAN İSTİFLEME</t>
  </si>
  <si>
    <t>TAŞIMA KAPASİTESİNİN ÜZERİNDE İSTİFLEME YAPILMASI</t>
  </si>
  <si>
    <t>RAF SİSTEMLERİNİN HASARLI YA DA UYGUN OLMAMASI</t>
  </si>
  <si>
    <t>MALZEMELERİN UYGUNSUZ ŞEKİLDE ÜST ÜSTE İSTİFLENMESİ</t>
  </si>
  <si>
    <t>MALZEMELERİN DENGESİZ (YAMUK/BOZUK) İSTİFLENMESİ</t>
  </si>
  <si>
    <t>GEÇİCİ VE GÜVENLİKSİZ İSTİFLEME YÖNTEMLERİNİN KULLANILMASI</t>
  </si>
  <si>
    <t>ÜRÜNLERİN DOĞRU KATEGORİDE/ALANLARDA YER ALMAMASI</t>
  </si>
  <si>
    <t>UYGUN RAF ETİKETLEME VE KODLAMASININ YAPILMAMASI</t>
  </si>
  <si>
    <t>PALETSİZ MALZEME İSTİFLEME</t>
  </si>
  <si>
    <t>FORKLİFT, TRANSPALET VS. ARAÇ YOLLARININ TIKANMASI</t>
  </si>
  <si>
    <t>DEPOLAMA ALANININ AŞIRI KALABALIK OLMASI</t>
  </si>
  <si>
    <t>AĞIR ÜRÜNLERİN ÜST RAFLARA YERLEŞTİRİLMESİ</t>
  </si>
  <si>
    <t>ACİL ÇIKIŞ YOLLARININ İSTİFLEME NEDENİYLE KAPANMASI</t>
  </si>
  <si>
    <t>ELLE TAŞIMA TEKNİKLERİNİN YANLIŞ UYGULANMASI</t>
  </si>
  <si>
    <t>EKİPMAN KULLANIMINDA EHLİYET VEYA BELGE EKSİKLİĞİ</t>
  </si>
  <si>
    <t>EĞİTİM ALMAMIŞ PERSONELİN İSTİFLEME YAPMASI</t>
  </si>
  <si>
    <t>YÜK BAĞLAMA/ SABİTLEME EKİPMANLARININ OLMAMASI VEYA YETERSİZLİĞİ</t>
  </si>
  <si>
    <t>TAŞIMA EKİPMANLARINDA ARIZA OLMASI</t>
  </si>
  <si>
    <t>RAF SİSTEMLERİNİN TOPRAKLANMAMIŞ OLMASI (ÖZELLİKLE METAL RAFLARDA)</t>
  </si>
  <si>
    <t>PALETLERİN KIRIK VEYA UYGUNSUZ OLMASI</t>
  </si>
  <si>
    <t>PERİYODİK DENETİMLERİN YAPILMAMASI</t>
  </si>
  <si>
    <t>DEPOLAMA TALİMATLARININ OLMAMASI VEYA UYGULANMAMASI</t>
  </si>
  <si>
    <t>DEPO SORUMLULUĞUNUN BELİRSİZLİĞ</t>
  </si>
  <si>
    <t>DEPO DÜZENİNE İLİŞKİN İŞARETLEME VE ÇİZGİ UYGULAMALARININ EKSİKLİĞİ</t>
  </si>
  <si>
    <t>KİMYASAL KAPLARININ HATALI VEYA YANLIŞ ETİKETLENMESİ</t>
  </si>
  <si>
    <t>KİMYASAL AMBALAJLARINDA UYARI ETİKETİ VEYA SEMBOL OLMAMASI</t>
  </si>
  <si>
    <t>GBF’NİN ÇALIŞAN TARAFINDAN BİLİNMEMESİ / OKUNMAMASI</t>
  </si>
  <si>
    <t>ETİKETİN SİLİNMİŞ, YIPRANMIŞ VEYA ANLAŞILMAZ OLMASI</t>
  </si>
  <si>
    <t>GÜVENLİK BİLGİ FORMU (GBF / SDS) BULUNMAMASI</t>
  </si>
  <si>
    <t>UYUMSUZ KİMYASALLARIN YAN YANA DEPOLANMASI (ÖRNEĞİN ASİT VE BAZ)</t>
  </si>
  <si>
    <t>UYGUN OLMAYAN KOŞULLARDA KİMYASAL DEPOLAMA (SICAKLIK, NEM, IŞIK VB.)</t>
  </si>
  <si>
    <t>KİMYASALLARIN UYGUN DOLAPLARDA SAKLANMAMASI (YANGINA DAYANIKLI DOLAP EKSİKLİĞİ)</t>
  </si>
  <si>
    <t>KİMYASALLARIN PALETSİZ YA DA YERE DOĞRUDAN TEMAS EDECEK ŞEKİLDE DEPOLANMASI</t>
  </si>
  <si>
    <t>KAPAKLARI AÇIK, SIZDIRAN VEYA HASARLI KAPLARDA KİMYASAL BULUNDURULMASI</t>
  </si>
  <si>
    <t>YANLIŞ DOZDA YA DA KARIŞTIRILARAK KULLANILAN KİMYASALLAR</t>
  </si>
  <si>
    <t>UYGUN EKİPMAN (POMPALAR, TÜPLER, EL ALETLERİ) OLMADAN KİMYASAL TRANSFERİ</t>
  </si>
  <si>
    <t>KAPALI ALANDA HAVALANDIRMASIZ KİMYASAL KULLANIMI</t>
  </si>
  <si>
    <t>EĞİTİM ALMAMIŞ PERSONELİN KİMYASALLARLA ÇALIŞMASI</t>
  </si>
  <si>
    <t>DAMLAMA, SIZINTI, DÖKÜLME GİBİ DURUMLARDA MÜDAHALE EKSİKLİĞİ</t>
  </si>
  <si>
    <t>KULLANILAN KKD’NİN HASARLI VEYA KİRLİ OLMASI</t>
  </si>
  <si>
    <t>KKD’NİN TÜRÜNE UYGUN OLMAMASI (ÖRN. SIVIYA DAYANIKLI OLMAYAN ELDİVEN)</t>
  </si>
  <si>
    <t>KKD KULLANIMI KONUSUNDA PERSONELİN BİLGİLENDİRİLMEMESİ</t>
  </si>
  <si>
    <t>ELDİVEN, GÖZLÜK, MASKE GİBİ UYGUN KKD'NİN KULLANILMAMASI</t>
  </si>
  <si>
    <t>YANGIN SÖNDÜRME EKİPMANLARININ UYGUN YERDE BULUNMAMASI (TÜR VE ERİŞİM)</t>
  </si>
  <si>
    <t>TEHLİKELİ ATIK TOPLAMA KABININ BULUNMAMASI</t>
  </si>
  <si>
    <t>KİMYASAL ATIKLARIN NORMAL ÇÖPLE BİRLİKTE ATILMASI</t>
  </si>
  <si>
    <t>GÖZ DUŞU VE ACİL DUŞ İSTASYONLARININ OLMAMASI VEYA ÇALIŞMAMASI</t>
  </si>
  <si>
    <t>DÖKÜLME/KAZA DURUMUNDA KULLANILACAK KİTLERİN (SPİLL KİT) OLMAMASI</t>
  </si>
  <si>
    <t>RİSK DEĞERLENDİRMESİNDE KİMYASAL RİSKLERİN YER ALMAMASI</t>
  </si>
  <si>
    <t>KULLANILAN KİMYASALLARIN ÇEVRE VE ŞEHİRCİLİK BAKANLIĞI’NA BİLDİRİMİNİN YAPILMAMASI</t>
  </si>
  <si>
    <t>KİMYASALLARLA İLGİLİ PROSEDÜR VE TALİMAT EKSİKLİKLERİ</t>
  </si>
  <si>
    <t>KİMYASAL ENVANTER LİSTESİ OLMAMASI</t>
  </si>
  <si>
    <t>YENİ BAŞLAYAN PERSONELİN GÖZETİMSİZ VE EĞİTİMSİZ ŞEKİLDE İŞE DAHİL EDİLMESİ</t>
  </si>
  <si>
    <t>YAPILAN İŞ İÇİN GEREKLİ SERTİFİKA VEYA BELGEYE (ÖRNEĞİN: FORKLİFT EHLİYETİ, ELEKTRİK YETKİ BELGESİ) SAHİP OLMAMASI</t>
  </si>
  <si>
    <t>İSG EĞİTİMLERİ VEYA İŞE ÖZEL ORYANTASYONUN VERİLMEMESİ</t>
  </si>
  <si>
    <t>GÖREVLENDİRİLEN ÇALIŞANIN KONUYA DAİR EĞİTİMİ OLMAMASI</t>
  </si>
  <si>
    <t>ACİL DURUM VEYA BAKIM GİBİ TEKNİK İŞLERDE UZMAN OLMAYAN PERSONELİN GÖREVLENDİRİLMESİ</t>
  </si>
  <si>
    <t>YAZILI İŞ TANIMLARININ OLMAMASI VEYA PERSONELE BİLDİRİLMEMESİ</t>
  </si>
  <si>
    <t>VARDİYA VEYA YOĞUNLUK DURUMLARINDA RASTGELE GÖREVLENDİRMELER YAPILMASI</t>
  </si>
  <si>
    <t>GÖREV DAĞILIMININ YÖNETİCİLERCE SÖZLÜ VE PLANSIZ YAPILMASI</t>
  </si>
  <si>
    <t>ÇALIŞANIN RIZASI DIŞINDA FARKLI POZİSYONLARDA ÇALIŞTIRILMASI</t>
  </si>
  <si>
    <t>YETERLİ PERSONEL PLANLAMASININ YAPILMAMASI (EKSİK VARDİYA, YETERSİZ KADRO)</t>
  </si>
  <si>
    <t>İŞ YÜKÜ DENGESİZLİĞİ VE SORUMLULUK KARMAŞASI</t>
  </si>
  <si>
    <t>GÖREV DAĞILIMINA DAİR YAZILI PROSEDÜR VEYA ÇİZELGE BULUNMAMASI</t>
  </si>
  <si>
    <t>DENETİM MEKANİZMALARININ YETERSİZ OLMASI</t>
  </si>
  <si>
    <t>ACİL İŞLERDE GEÇİCİ ÇÖZÜMLERE BAŞVURULMASI (ÖRNEĞİN: "KİM VARSA O YAPSIN")</t>
  </si>
  <si>
    <t>YETKİ BELGESİ GEREKEN İŞLERDE BELGE KONTROLÜ YAPILMAMASI</t>
  </si>
  <si>
    <t>YASAL MEVZUATA AYKIRI GÖREVLENDİRMELERİN YAPILMASI</t>
  </si>
  <si>
    <t>PERSONEL GÖREV LİSTELERİNİN İMZALI VE GÜNCEL OLMAMASI</t>
  </si>
  <si>
    <t>GEÇİCİ GÖREVLENDİRMELERDE RESMİ EVRAK VE BİLGİLENDİRMENİN YAPILMAMASI</t>
  </si>
  <si>
    <t>SAĞLIK RAPORLARININ SÜRESİNİN GEÇMİŞ OLMASI</t>
  </si>
  <si>
    <t>SAĞLIK RAPORLARININ KAYIT ALTINA ALINMAMASI VEYA DOSYALARDA BULUNMAMASI</t>
  </si>
  <si>
    <t>RİSKLİ ALANLARDA ÇALIŞANLARA ÖZEL TARAMALARIN YAPILMAMASI (GÜRÜLTÜ, TOZ, KİMYASAL VB.)</t>
  </si>
  <si>
    <t>İŞE GİRİŞ/PERİYODİK SAĞLIK MUAYENELERİNİN YAPILMAMASI</t>
  </si>
  <si>
    <t>ÇALIŞANIN İŞE UYGUNLUK RAPORU OLMADAN GÖREVE BAŞLATILMASI</t>
  </si>
  <si>
    <t>YEMEKHANE, KANTİN GİBİ ALANLARDA GIDA GÜVENLİĞİNE UYULMAMASI</t>
  </si>
  <si>
    <t>ORTAK KULLANIM ALANLARININ YETERSİZ HİJYEN KOŞULLARINDA OLMASI (WC, YEMEKHANE VB.)</t>
  </si>
  <si>
    <t>KİŞİSEL TEMİZLİK MALZEMELERİNİN (SABUN, HAVLU, DEZENFEKTAN) EKSİKLİĞİ</t>
  </si>
  <si>
    <t>KİRLİ VEYA YETERSİZ HAVALANDIRILAN ÇALIŞMA ALANLARI</t>
  </si>
  <si>
    <t>BULAŞICI HASTALIK RİSKİ OLAN ÇALIŞANLARIN İZOLE EDİLMEMESİ</t>
  </si>
  <si>
    <t>UZUN SÜRELİ AYAKTA/DAR ALANDA/TEKRARLI HAREKETLİ ÇALIŞMA KOŞULLARI</t>
  </si>
  <si>
    <t>RADYASYON, BİYOLOJİK RİSKLER VEYA KİMYASAL BUHAR MARUZİYETLERİ</t>
  </si>
  <si>
    <t>PSİKOSOSYAL RİSK FAKTÖRLERİNİN (STRES, MOBBİNG, AŞIRI İŞ YÜKÜ) KONTROL EDİLMEMESİ</t>
  </si>
  <si>
    <t>GÜRÜLTÜ, TOZ, SICAKLIK GİBİ FİZİKSEL ETMENLERİN SAĞLIK SINIRLARINI AŞMASI</t>
  </si>
  <si>
    <t>SAĞLIK KURULUŞLARINA ULAŞIM PLANLARININ BELİRSİZLİĞİ</t>
  </si>
  <si>
    <t>İLKYARDIMCI PERSONEL BULUNMAMASI VEYA SAYICA YETERSİZ OLMASI</t>
  </si>
  <si>
    <t>İLKYARDIM DOLABININ EKSİK, TARİH GEÇMİŞ VEYA KİLİTLİ OLMASI</t>
  </si>
  <si>
    <t>ACİL MÜDAHALE PLANLARININ OLMAMASI VEYA ÇALIŞANLARA BİLDİRİLMEMESİ</t>
  </si>
  <si>
    <t>SAĞLIKLA İLGİLİ ALINMASI GEREKEN KİŞİSEL ÖNLEMLERİN ÇALIŞAN TARAFINDAN BİLİNMEMESİ</t>
  </si>
  <si>
    <t>ÇALIŞANLARA BULAŞICI HASTALIKLAR, HİJYEN, ERGONOMİ VB. KONULARDA EĞİTİM VERİLMEMESİ</t>
  </si>
  <si>
    <t>AŞI GEREKTİREN İŞLERDE (ÖRNEĞİN HEPATİT, KUDUZ RİSKİ) AŞI TAKİBİNİN YAPILMAMASI</t>
  </si>
  <si>
    <t>RAPORLU ÇALIŞANLARIN İŞE DÖNÜŞ MUAYENESİNİN YAPILMAMASI</t>
  </si>
  <si>
    <t>PSİKOLOJİK DESTEK GEREKEN DURUMLARIN GÖZ ARDI EDİLMESİ</t>
  </si>
  <si>
    <t>KRONİK RAHATSIZLIĞI OLAN ÇALIŞANIN TAKİPSİZ BIRAKILMASI</t>
  </si>
  <si>
    <t>ÖZELLİKLE DETAYLI İŞLERDE (KONTROL, MONTAJ, TEMİZLİK VB.) LOŞ IŞIKTA ÇALIŞILMASI</t>
  </si>
  <si>
    <t>MERDİVEN, KORİDOR, DEPO, ACİL ÇIKIŞ GİBİ ALANLARDA IŞIK SEVİYESİNİN DÜŞÜK OLMASI</t>
  </si>
  <si>
    <t>GECE VARDİYALARINDA İLAVE AYDINLATMA ÖNLEMİ ALINMAMASI</t>
  </si>
  <si>
    <t>DOĞAL VEYA YAPAY IŞIĞIN GÖREV YAPILAN ALANI YETERİNCE AYDINLATMAMASI</t>
  </si>
  <si>
    <t>PARLAK YÜZEYLERDE YANSIMA (REFLEKSİYON) OLUŞMASI</t>
  </si>
  <si>
    <t>MONİTÖR KULLANIMINDA EKRAN YANSIMASI NEDENİYLE RAHATSIZLIK OLUŞMASI</t>
  </si>
  <si>
    <t>GÖZ KAMAŞMASINA SEBEP OLACAK ŞEKİLDE DOĞRUDAN AYDINLATMA YAPILMASI</t>
  </si>
  <si>
    <t>AŞIRI PARLAKLIK NEDENİYLE ÇALIŞANLARDA BAŞ AĞRISI VE GÖZ YORGUNLUĞU OLUŞMASI</t>
  </si>
  <si>
    <t>AYDINLATMA SEVİYELERİNİN MEVZUATA UYGUN OLMAMASI</t>
  </si>
  <si>
    <t>YANIP SÖNEN (FLİCKER) FLORESANLAR VEYA LED LAMBALAR</t>
  </si>
  <si>
    <t>LAMBA ARIZALARININ ZAMANINDA BİLDİRİLMEMESİ VEYA BAKIM TAKİBİNİN YAPILMAMASI</t>
  </si>
  <si>
    <t>KIRIK, TOZLU, TAVANI İSLİ LAMBA ARMATÜRLERİ</t>
  </si>
  <si>
    <t>DUY, BALAST, KABLO GİBİ AYDINLATMA BİLEŞENLERİNİN ESKİ VEYA GEVŞEK OLMASI</t>
  </si>
  <si>
    <t>TAVANDA KÖR NOKTA KALMASI (ÖLÜ BÖLGE)</t>
  </si>
  <si>
    <t>IŞIĞIN İŞ YAPILAN YÜZEYE DEĞİL, RASTGELE YÖNLERE VERİLMESİ</t>
  </si>
  <si>
    <t>AYDINLATMANIN ÇALIŞMA ALANI DIŞINDA (DEPO RAFLARININ ARKASI, MAKİNE İÇLERİ VB.) KALMASI</t>
  </si>
  <si>
    <t>ARMATÜRLERİN ÇOK YÜKSEKTE VEYA ÇOK ALÇAKTA KONUMLANDIRILMASI</t>
  </si>
  <si>
    <t>TOZ, YAĞ VEYA KİR NEDENİYLE IŞIK GEÇİRGENLİĞİNİN DÜŞMESİ</t>
  </si>
  <si>
    <t>LAMBA VE ARMATÜRLERİN PERİYODİK OLARAK TEMİZLENMEMESİ</t>
  </si>
  <si>
    <t>AYDINLATMA SİSTEMLERİNİN BAKIM ÇİZELGESİNİN OLMAMASI</t>
  </si>
  <si>
    <t>ACİL DURUM AYDINLATMALARININ PERİYODİK TESTLERİNİN YAPILMAMASI</t>
  </si>
  <si>
    <t>HAREKET SENSÖRLÜ SİSTEMLERİN SÜREKLİ KAPANMASI NEDENİYLE KARANLIK ALAN OLUŞMASI</t>
  </si>
  <si>
    <t>GEREKSİZ YERLERDE IŞIK KISICI SİSTEMLERİN KULLANILMASI</t>
  </si>
  <si>
    <t>“TASARRUF” ADI ALTINDA YETERSİZ AYDINLATMAYA GEÇİLMESİ</t>
  </si>
  <si>
    <t>UZUN TIRNAK, TAKI, PARFÜM KULLANIMI GİBİ GIDA/TEMİZLİK SEKTÖRÜNDE SAKINCALI DAVRANIŞLAR</t>
  </si>
  <si>
    <t>KİRLİ İŞ ELBİSESİ/ÖNLÜK/GİYİM İLE ÇALIŞILMASI</t>
  </si>
  <si>
    <t>HASTALIK BELİRTİSİ OLAN PERSONELİN İZOLE EDİLMEDEN ÇALIŞTIRILMASI</t>
  </si>
  <si>
    <t>ELLERİN YIKANMAMASI VEYA USULÜNE UYGUN YIKANMAMASI</t>
  </si>
  <si>
    <t>ELDİVEN, MASKE, BONE GİBİ KİŞİSEL HİJYEN EKİPMANLARININ KULLANILMAMASI</t>
  </si>
  <si>
    <t>TUVALET, DUŞ, YEMEKHANE, DİNLENME ALANLARININ KİRLİ OLMASI</t>
  </si>
  <si>
    <t>TEMİZLİK KAYITLARININ TUTULMAMASI VEYA TEMİZLİK PERİYOTLARININ DÜZENSİZLİĞİ</t>
  </si>
  <si>
    <t>HİJYENİK OLMAYAN YÜZEYLERDE ÇALIŞMA YAPILMASI (YAĞLI, TOZLU, NEMLİ ZEMİNLER)</t>
  </si>
  <si>
    <t>HAŞERE, KEMİRGEN VB. ZARARLILARA KARŞI ÖNLEM ALINMAMASI</t>
  </si>
  <si>
    <t>ATIKLARIN ZAMANINDA TOPLANMAMASI VEYA AÇIKTA BIRAKILMASI</t>
  </si>
  <si>
    <t>ÜRETİM EKİPMANLARININ DÜZENLİ TEMİZLENMEMESİ</t>
  </si>
  <si>
    <t>TEMİZLİK MALZEMELERİNİN KİRLİ VEYA ORTAK KULLANILMASI</t>
  </si>
  <si>
    <t>TEMİZLİK KOVALARININ, PASPASLARIN RENK KODLAMASINA UYULMAMASI</t>
  </si>
  <si>
    <t>HİJYENİK OLMAYAN TAŞIMA VE DEPOLAMA EKİPMANLARI (PALET, KASA, RAF VB.)</t>
  </si>
  <si>
    <t>GIDA VEYA İLAÇ ÜRETİM HATLARINDA ÇAPRAZ BULAŞMAYA NEDEN OLACAK UYGULAMALAR</t>
  </si>
  <si>
    <t>YENİ BAŞLAYAN PERSONELİN HİJYEN KURALLARINI ÖĞRENMEDEN GÖREVE BAŞLATILMASI</t>
  </si>
  <si>
    <t>PERSONELİN TEMİZLİK VE DEZENFEKSİYON PROSEDÜRLERİNİ BİLMEMESİ</t>
  </si>
  <si>
    <t>HİJYEN KURALLARININ YAZILI OLARAK DUYURULMAMASI</t>
  </si>
  <si>
    <t>ÇALIŞANLARA HİJYEN EĞİTİMİ VERİLMEMESİ VEYA TEKRARLANMAMASI</t>
  </si>
  <si>
    <t>PANDEMİ VEYA SALGIN DÖNEMLERİNDE EK HİJYEN ÖNLEMLERİNİN UYGULANMAMASI</t>
  </si>
  <si>
    <t>ORTAK TEMAS ALANLARINDA (KAPI KOLLARI, ASANSÖR, ARAÇ İÇİ VB.) DEZENFEKTE YAPILMAMASI</t>
  </si>
  <si>
    <t>KULLANILAN DEZENFEKTANLARIN UYGUN DOZDA VEYA UYGUN SIKLIKTA KULLANILMAMASI</t>
  </si>
  <si>
    <t>EL DEZENFEKTANLARININ EKSİK, BOŞ YA DA ULAŞILMAZ OLMASI</t>
  </si>
  <si>
    <t>RAF SİSTEMİNE UYGUN OLMAYAN ÜRÜN YERLEŞİMİ (AĞIRLIK, BOYUT UYUMSUZLUĞU)</t>
  </si>
  <si>
    <t>PALETLERİN HASARLI OLMASI VEYA ÇATLAK PALETLE İSTİFLEME YAPILMASI</t>
  </si>
  <si>
    <t>MALZEMELERİN PALETSİZ, DESTEKSİZ VEYA DENGESİZ YERLEŞTİRİLMESİ</t>
  </si>
  <si>
    <t>MALZEMELERİN EMNİYETSİZ ŞEKİLDE ÜST ÜSTE YIĞILMASI</t>
  </si>
  <si>
    <t>İSTİFLEME SIRASINDA ACİL ÇIKIŞ, YANGIN SÖNDÜRÜCÜ VEYA GEÇİŞ YOLLARININ KAPATILMASI</t>
  </si>
  <si>
    <t>İSTİF YÜKSEKLİĞİNİN GÜVENLİ SINIRLARIN ÜZERİNDE OLMASI</t>
  </si>
  <si>
    <t>AĞIR MALZEMELERİN YUKARIDA, HAFİFLERİN AŞAĞIDA YER ALMASI</t>
  </si>
  <si>
    <t>VÜCUDA ZARAR VERECEK POZİSYONDA YÜK KALDIRILMASI (BÜKÜLME, DÖNME VB.)</t>
  </si>
  <si>
    <t>AĞIRLIK SINIRLARINI AŞAN ELLE TAŞIMA İŞLEMLERİ</t>
  </si>
  <si>
    <t>ELLE TAŞIMA SIRASINDA UYGUN ELDİVEN, BEL DESTEĞİ GİBİ KKD’LERİN KULLANILMAMASI</t>
  </si>
  <si>
    <t>EKİP ÇALIŞMASI GEREKTİREN TAŞIMA İŞLEMLERİNİN TEK KİŞİYLE YAPILMASI</t>
  </si>
  <si>
    <t>EĞİTİMSİZ PERSONELİN KALDIRMA/TAŞIMA YAPMASI</t>
  </si>
  <si>
    <t>YÜKSEKTE TAŞIMA VEYA TEK ÇATALLA YÜK KALDIRMA</t>
  </si>
  <si>
    <t>TAŞIMA ARAÇLARININ BAKIM EKSİKLİKLERİ (FREN, SESLİ UYARI, ÇATAL AYARI VB.)</t>
  </si>
  <si>
    <t>MALZEMENİN DÜŞMESİ SONUCU PERSONEL YARALANMASI RİSKİ</t>
  </si>
  <si>
    <t>HIZLI VEYA DİKKATSİZ SÜRÜŞ NEDENİYLE DENGESİZ İSTİF</t>
  </si>
  <si>
    <t>EHLİYETSİZ PERSONELİN FORKLİFT KULLANMASI</t>
  </si>
  <si>
    <t>ZEMİN EĞİMLİ, ISLAK, BOZUK VEYA DENGESİZSE İSTİFLEME RİSKLİ HALE GELİR</t>
  </si>
  <si>
    <t>YETERSİZ ALAN NEDENİYLE MALZEMELERİN GEÇİCİ YERLERE İSTİFLENMESİ</t>
  </si>
  <si>
    <t>TAŞIMA YOLLARININ ENGELLENMESİ (KUTULAR, KASALAR, ATIKLAR)</t>
  </si>
  <si>
    <t>İSTİFLEME ALANLARINDA “İSTİFLEME TALİMATI” BULUNMAMASI</t>
  </si>
  <si>
    <t>TAŞIMA EKİPMANLARININ KULLANIM TALİMATLARINA UYULMAMASI</t>
  </si>
  <si>
    <t>PERSONELİN İSTİFLEME VE TAŞIMA TEKNİKLERİ KONUSUNDA EĞİTİLMEMESİ</t>
  </si>
  <si>
    <t>İŞE YENİ BAŞLAYANLARA PRATİK EĞİTİM VERİLMEMESİ</t>
  </si>
  <si>
    <t>İSTİF YÜKSEKLİĞİ, PALET DİZİMİ, GÜVENLİK BOŞLUKLARI GİBİ KURALLARIN YAZILI OLMAMASI</t>
  </si>
  <si>
    <t>YANLIŞ LEVHA KULLANIMI (ÖRNEĞİN "GÖZLÜK TAK" YERİNE "KULAKLIK TAK" YAZMASI)</t>
  </si>
  <si>
    <t>UYARI LEVHALARININ GÖRÜŞ HİZASINDA OLMAMASI VEYA ENGELLENMİŞ OLMASI</t>
  </si>
  <si>
    <t>TEHLİKELİ ALANLARDA UYARI LEVHASI BULUNMAMASI</t>
  </si>
  <si>
    <t>HASARLI, SİLİK VEYA OKUNAMAYAN LEVHALARIN KULLANILMAYA DEVAM EDİLMESİ</t>
  </si>
  <si>
    <t>ESKİ/STANDART DIŞI İŞARETLEMELERİN GÜNCELLENMEMESİ</t>
  </si>
  <si>
    <t>YÜKLEME-BOŞALTMA ALANLARINDA GÜVENLİ MESAFE ÇİZGİLERİNİN OLMAMASI</t>
  </si>
  <si>
    <t>MAKİNE ÇEVRESİ, TEHLİKELİ ALANLAR İÇİN SARI/SİYAH ŞERİT UYGULANMAMASI</t>
  </si>
  <si>
    <t>KAYGAN ZEMİNLERDE "DİKKAT KAYGAN ZEMİN" LEVHASI BULUNMAMASI</t>
  </si>
  <si>
    <t>FORKLİFT GÜZERGAHLARININ BELİRGİN OLMAMASI (ZEMİN ÇİZGİLERİ EKSİK)</t>
  </si>
  <si>
    <t>ACİL ÇIKIŞ YOLLARININ ZEMİN İŞARETLEMELERİNİN SİLİNMİŞ OLMASI</t>
  </si>
  <si>
    <t>YANGIN ALARM SİSTEMİNİN DEVRE DIŞI VEYA TEST EDİLMEMİŞ OLMASI</t>
  </si>
  <si>
    <t>TEHLİKE DURUMUNDA ÇALIŞANLARI UYARACAK SİSTEMLERİN YETERSİZLİĞİ</t>
  </si>
  <si>
    <t>MAKİNE ÇALIŞIRKEN SESLİ/IŞIKLI İKAZ VERMEMESİ</t>
  </si>
  <si>
    <t>GERİ MANEVRA YAPAN ARAÇLARDA SESLİ UYARI SİSTEMİNİN BULUNMAMASI</t>
  </si>
  <si>
    <t>ELEKTRİK PANOLARINDA UYARI RENKLERİ VEYA ETİKETLERİN EKSİKLİĞİ</t>
  </si>
  <si>
    <t>KKD DOLAPLARI, ATIK KUTULARI VB. ALANLARDA RENK KODLARININ KARIŞIK OLMASI</t>
  </si>
  <si>
    <t>BORU HATLARINDA İÇERİK (SU, BUHAR, GAZ, KİMYASAL) İÇİN UYGUN RENK KODLAMASININ YAPILMAMASI</t>
  </si>
  <si>
    <t>YABANCI UYRUKLU ÇALIŞANLARIN ANLAYAMAYACAĞI ŞEKİLDE SADECE TÜRKÇE UYARI KULLANIMI</t>
  </si>
  <si>
    <t>PİKTOGRAM (SEMBOL) KULLANIMININ OLMAMASI VEYA YANLIŞ SEMBOL KULLANIMI</t>
  </si>
  <si>
    <t>KARMAŞIK VEYA TEKNİK İFADELERLE YAZILMIŞ LEVHALAR</t>
  </si>
  <si>
    <t>YENİ TEHLİKE EKLENDİĞİNDE UYARI LEVHASININ VEYA İŞARETLEMENİN GÜNCELLENMEMESİ</t>
  </si>
  <si>
    <t>UYARI SİSTEMLERİNİN AMACININ ANLATILMAMASI</t>
  </si>
  <si>
    <t>ÇALIŞANLARIN UYARI LEVHALARININ ANLAMINI BİLMEMESİ</t>
  </si>
  <si>
    <t>KAYGAN ZEMİN, DÜŞEN MALZEME GİBİ DURUMLARDA GEÇİCİ UYARI LEVHALARININ KULLANILMAMASI</t>
  </si>
  <si>
    <t>İNŞAAT, BAKIM-ONARIM GİBİ GEÇİCİ RİSKLİ ALANLARIN İŞARETLENMEMESİ</t>
  </si>
  <si>
    <t>YÜKLEME-BOŞALTMA ALANLARININ AÇIK VE KONTROLSÜZ OLMASI</t>
  </si>
  <si>
    <t>TEHLİKELİ ALANLARDA (MAKİNE ÇEVRESİ, KİMYASAL DEPOLAMA VB.) SINIR ÇİZGİLERİNİN OLMAMASI</t>
  </si>
  <si>
    <t>FORKLİFT VEYA ARAÇ GEÇİŞ YOLLARININ AÇIK BIRAKILMASI</t>
  </si>
  <si>
    <t>ACİL ÇIKIŞ YOLLARININ VEYA KAÇIŞ GÜZERGAHLARININ SINIRLANDIRILMAMASI</t>
  </si>
  <si>
    <t>SINIRLANDIRMA ÇİZGİLERİNİN SOLUK, SİLİK VEYA BOZULMUŞ OLMASI</t>
  </si>
  <si>
    <t>KULLANILAN RENKLERİN STANDARTLARA VEYA İŞYERİNDEKİ GENEL UYGULAMAYA UYMAMASI</t>
  </si>
  <si>
    <t>ALAN SINIRLARINI GÖSTEREN UYARI BANTLARININ EKSİK VEYA HATALI KULLANIMI</t>
  </si>
  <si>
    <t>ALAN SINIRLARINI BELİRTEN LEVHA VEYA İKAZLARIN OLMAMASI</t>
  </si>
  <si>
    <t>PERSONEL VEYA ZİYARETÇİLERİN GİRİŞ-ÇIKIŞ TAKİBİNİN YAPILMAMASI</t>
  </si>
  <si>
    <t>KONTROLLÜ VEYA TEHLİKELİ ALANLARA GİRİŞİN KAPI, BARİYER VEYA TURNİKE İLE SINIRLANDIRILMAMASI</t>
  </si>
  <si>
    <t>GEÇİCİ ALAN SINIRLANDIRMALARININ YAPILMAMASI (BAKIM, ONARIM GİBİ DURUMLARDA)</t>
  </si>
  <si>
    <t>ZEMİN İŞARETLEMELERİNİN FİZİKSEL BARİYERLERLE DESTEKLENMEMESİ</t>
  </si>
  <si>
    <t>GEÇİŞLERİN SERBEST OLMASI, BARİYERLERİN KALDIRILMIŞ VEYA DEVRİLMİŞ OLMASI</t>
  </si>
  <si>
    <t>BARİYERLERİN, KORKULUKLARIN VEYA AĞLARIN YETERSİZ VEYA HASARLI OLMASI</t>
  </si>
  <si>
    <t>DEPO, ATIK ALANLARI VEYA ÇALIŞMA ALANLARININ NET OLARAK AYRILMAMASI</t>
  </si>
  <si>
    <t>ÇOK AMAÇLI KULLANILAN ALANLARDA SINIRLANDIRMA YAPILMAMASI</t>
  </si>
  <si>
    <t>ÇALIŞANLARIN SINIRLANDIRMA KURALLARINDAN HABERSİZ OLMASI</t>
  </si>
  <si>
    <t>YENİ ALAN İHTİYAÇLARININ ANALİZ EDİLMEMESİ VE SINIRLANDIRMA YAPILMAMASI</t>
  </si>
  <si>
    <t>SINIRLANDIRMA ELEMANLARININ DÜZENLİ KONTROL EDİLMEMESİ</t>
  </si>
  <si>
    <t>HASAR GÖREN İŞARETLERİN VEYA BARİYERLERİN ONARILMAMASI</t>
  </si>
  <si>
    <t>YENİ BAŞLAYANLARA VEYA ZİYARETÇİLERE ALAN SINIRLANDIRMA İLE İLGİLİ BİLGİ VERİLMEMESİ</t>
  </si>
  <si>
    <t>PERSONELİN ALAN SINIRLANDIRMA ÖNEMİNİ VE KURALLARINI BİLMEMESİ</t>
  </si>
  <si>
    <t>ÜRETİM SÜREÇLERİNİN İYİ TANIMLANMAMASI VEYA DOKÜMANTE EDİLMEMESİ</t>
  </si>
  <si>
    <t>RİSK ANALİZLERİNİN EKSİK VEYA YETERSİZ YAPILMASI</t>
  </si>
  <si>
    <t>OPERASYON AKIŞLARININ VERİMSİZ VE KARMAŞIK OLMASI</t>
  </si>
  <si>
    <t>KRİTİK KONTROL NOKTALARININ BELİRLENMEMESİ VEYA UYGULANMAMASI</t>
  </si>
  <si>
    <t>UYGUN OLMAYAN MAKİNE VE EKİPMAN KULLANIMI</t>
  </si>
  <si>
    <t>PERİYODİK BAKIM PLANLARININ OLUŞTURULMAMASI VEYA UYGULANMAMASI</t>
  </si>
  <si>
    <t>EKİPMANLARIN STANDARTLARA UYGUN OLMAMASI</t>
  </si>
  <si>
    <t>ARIZA VE BAKIM KAYITLARININ TUTULMAMASI</t>
  </si>
  <si>
    <t>ÜRETİM KALİTE KONTROL PROSEDÜRLERİNİN EKSİKLİĞİ</t>
  </si>
  <si>
    <t>UYGUNSUZ ÜRÜNLERİN TESPİT VE AYRIMININ YAPILMAMASI</t>
  </si>
  <si>
    <t>SÜREKLİ İYİLEŞTİRME VE GERİBİLDİRİM MEKANİZMALARININ OLMAMASI</t>
  </si>
  <si>
    <t>OPERATÖRLERİN SÜREÇ VE MAKİNELER HAKKINDA YETERSİZ BİLGİ VE EĞİTİMİ</t>
  </si>
  <si>
    <t>İSG KURALLARININ VE PROSEDÜRLERİNİN PERSONELE YETERİNCE AKTARILMAMASI</t>
  </si>
  <si>
    <t>GÖREV VE SORUMLULUKLARIN NET OLARAK TANIMLANMAMASI</t>
  </si>
  <si>
    <t>ÜRETİM PLANLAMASININ GERÇEKÇİ OLMAMASI VEYA SIK SIK DEĞİŞMESİ</t>
  </si>
  <si>
    <t>MALZEME VE KAYNAK YÖNETİMİNİN YETERSİZLİĞİ</t>
  </si>
  <si>
    <t>İŞ AKIŞINDA BELİRSİZLİK VE KONTROL EKSİKLİĞİ</t>
  </si>
  <si>
    <t>ÇAPRAZ İLETİŞİM VE KOORDİNASYON EKSİKLİKLERİ</t>
  </si>
  <si>
    <t>STANDART İŞLETİM PROSEDÜRLERİNE UYULMAMASI</t>
  </si>
  <si>
    <t>İŞ TALİMATLARININ, PROSEDÜRLERİN GÜNCEL OLMAMASI</t>
  </si>
  <si>
    <t>GÜVENLİK VE KALİTE DOKÜMANLARININ EKSİKLİĞİ VEYA ULAŞILMAZ OLMASI</t>
  </si>
  <si>
    <t>ÜRETİM VE MÜHENDİSLİK SÜREÇLERİNİN DÜZENLİ DENETLENMEMESİ</t>
  </si>
  <si>
    <t>RİSK VE UYGUNSUZLUK RAPORLARININ TAKİP EDİLMEMESİ</t>
  </si>
  <si>
    <t>İYİLEŞTİRME FAALİYETLERİNİN PLANLANMAMASI VEYA UYGULANMAMASI</t>
  </si>
  <si>
    <t>YAZILI ACİL DURUM PLANININ OLMAMASI</t>
  </si>
  <si>
    <t>PLANIN GÜNCELLENMEMESİ VEYA İŞYERİNDEKİ DEĞİŞİKLİKLERE UYARLANMAMASI</t>
  </si>
  <si>
    <t>ACİL DURUM SENARYOLARININ (YANGIN, DEPREM, KİMYASAL SIZINTI VB.) TANIMLANMAMASI</t>
  </si>
  <si>
    <t>YANGIN SÖNDÜRME CİHAZLARININ EKSİK, HATALI YERLEŞTİRİLMİŞ VEYA BAKIMSIZ OLMASI</t>
  </si>
  <si>
    <t>İLK YARDIM MALZEMELERİNİN YETERSİZ VEYA SON KULLANMA TARİHİNİN GEÇMİŞ OLMASI</t>
  </si>
  <si>
    <t>ACİL DURUM ANONS SİSTEMLERİNİN VEYA SİRENLERİN DEVRE DIŞI OLMASI</t>
  </si>
  <si>
    <t>ACİL ÇIKIŞ İŞARETLERİNİN VE AYDINLATMASININ ÇALIŞMAMASI</t>
  </si>
  <si>
    <t>DÜZENLİ ACİL DURUM TATBİKATLARININ YAPILMAMASI</t>
  </si>
  <si>
    <t>ÇALIŞANLARIN ACİL DURUM PROSEDÜRLERİ HAKKINDA YETERİNCE BİLGİLENDİRİLMEMESİ</t>
  </si>
  <si>
    <t>ACİL DURUM EKİPLERİNİN GÖREV, YETKİ VE SORUMLULUKLARININ NET OLMAMASI</t>
  </si>
  <si>
    <t>KRİTİK KİŞİLERLE VEYA DIŞ MÜDAHALE EKİPLERİYLE KOORDİNASYON EKSİKLİĞİ</t>
  </si>
  <si>
    <t>ACİL DURUM HABERLEŞME YÖNTEMLERİNİN BELİRLENMEMESİ VEYA ÇALIŞMAMASI</t>
  </si>
  <si>
    <t>ACİL DURUM BİLGİSİ VE UYARILARININ ÇALIŞANLARA ZAMANINDA İLETİLMEMESİ</t>
  </si>
  <si>
    <t>TOPLANMA ALANLARININ BELİRLENMEMESİ VEYA UYGUN OLMAMASI</t>
  </si>
  <si>
    <t>TAHLİYE SIRASINDA KARMAŞA YAŞANMASINA NEDEN OLACAK UNSURLARIN VARLIĞI</t>
  </si>
  <si>
    <t>TAHLİYE GÜZERGAHLARININ ENGELLİ, DAR VEYA İŞARETLENMEMİŞ OLMASI</t>
  </si>
  <si>
    <t>RİSKLERİN ÖNCELİKLENDİRİLMEMESİ VEYA GEREKLİ ÖNLEMLERİN ALINMAMASI</t>
  </si>
  <si>
    <t>OLASI ACİL DURUM RİSKLERİNİN TAM OLARAK DEĞERLENDİRİLMEMESİ</t>
  </si>
  <si>
    <t>ACİL DURUM HAZIRLIK ÇALIŞMALARININ YÖNETİM TARAFINDAN DESTEKLENMEMESİ</t>
  </si>
  <si>
    <t>ACİL DURUM EKİPLERİNİN PERFORMANSININ VE PLANLARIN DÜZENLİ OLARAK DENETLENMEMESİ</t>
  </si>
  <si>
    <t>YANGIN DOLAPLARININ KİLİTLİ, BOZUK YA DA HORTUMUNUN EKSİK/HASARLI OLMASI</t>
  </si>
  <si>
    <t>TÜPLERİN YERLERİNİN İŞARETLENMEMİŞ VEYA ERİŞİLEMEZ OLMASI</t>
  </si>
  <si>
    <t>OTOMATİK SPRİNKLER SİSTEMİNİN BULUNMAMASI VEYA ÇALIŞMAMASI</t>
  </si>
  <si>
    <t>YSC BULUNMAMASI VEYA YETERSİZ SAYIDA OLMASI</t>
  </si>
  <si>
    <t>DUMAN VE ISI DEDEKTÖRLERİNİN BULUNMAMASI</t>
  </si>
  <si>
    <t>DEDEKTÖRLERİN DÜZENLİ TEST VE BAKIMININ YAPILMAMASI</t>
  </si>
  <si>
    <t>ALARM SİSTEMİNİN KONTROL PANELİNİN İŞLEVSİZ OLMASI</t>
  </si>
  <si>
    <t>ALARM SİSTEMİNİN ARIZALI VEYA SES SEVİYESİNİN YETERSİZ OLMASI</t>
  </si>
  <si>
    <t>TAHLİYE YOLLARININ MALZEME İLE KAPATILMIŞ VEYA DARALTILMIŞ OLMASI</t>
  </si>
  <si>
    <t>ACİL ÇIKIŞ YÖNLENDİRME LEVHALARININ OLMAMASI VEYA GÖRÜNMEZ DURUMDA OLMASI</t>
  </si>
  <si>
    <t>ACİL ÇIKIŞ KAPILARININ KİLİTLİ VEYA ENGELLENMİŞ OLMASI</t>
  </si>
  <si>
    <t>ACİL AYDINLATMALARIN ÇALIŞMAMASI VEYA BULUNMAMASI</t>
  </si>
  <si>
    <t>YILLIK YANGIN TATBİKATLARININ YAPILMAMASI</t>
  </si>
  <si>
    <t>YANGIN TALİMATLARININ PANOLARDA OLMAMASI VEYA GÜNCEL OLMAMAS</t>
  </si>
  <si>
    <t>YANGIN EKİPLERİNİN GÖREVLERİNİN BELİRSİZ OLMASI</t>
  </si>
  <si>
    <t>PERSONELİN YANGINLA MÜCADELE KONUSUNDA EĞİTİMSİZ OLMASI</t>
  </si>
  <si>
    <t>SİGARA İÇİLMESİ YASAK OLAN ALANLARDA İZİNSİZ SİGARA KULLANIMI</t>
  </si>
  <si>
    <t>KAYNAK, KESME GİBİ SICAK İŞLERİN KONTROLSÜZ YAPILMASI</t>
  </si>
  <si>
    <t>ELEKTRİK PANOLARINDA TOZ, SU TEMASI VEYA AÇIK KABLOLARIN BULUNMASI</t>
  </si>
  <si>
    <t>ANICI/PARLAYICI MALZEMELERİN KONTROLSÜZ DEPOLANMASI</t>
  </si>
  <si>
    <t>YANGIN SİSTEMLERİNİN BAKIM VE KONTROL PERİYOTLARININ TAKİP EDİLMEMESİ</t>
  </si>
  <si>
    <t>YANGIN EKİPMANLARININ DENETİM RAPORLARININ BULUNMAMASI</t>
  </si>
  <si>
    <t>İTFAİYE BAĞLANTI NOKTALARININ KAPALI YA DA TIKANMIŞ OLMASI</t>
  </si>
  <si>
    <t>YÜKSEKTE, KAPALI ALANDA VEYA KAYNAK GİBİ TEHLİKELİ İŞLER İÇİN İZİN ALINMADAN ÇALIŞMA YAPILMASI</t>
  </si>
  <si>
    <t>İZİN BELGESİ ALINDIKTAN SONRA İŞ ALANINDA ŞARTLARIN DEĞİŞMESİNE RAĞMEN GÜNCELLENMEMESİ</t>
  </si>
  <si>
    <t>GEÇERSİZ VEYA SÜRESİ DOLMUŞ İŞ İZNİ İLE İŞE BAŞLANMASI</t>
  </si>
  <si>
    <t>TARİH, SAAT VEYA GÖREVLİ KİŞİLERİN BELİRTİLMEMESİ</t>
  </si>
  <si>
    <t>RİSK ANALİZİ, KONTROL LİSTESİ VEYA KKD BÖLÜMLERİNİN BOŞ BIRAKILMASI</t>
  </si>
  <si>
    <t>GEREKLİ ONAY/PARAFTAN EKSİK OLMASI (ÖRNEĞİN SAHA SORUMLUSU VEYA İSG UZMANI İMZASI OLMAMASI)</t>
  </si>
  <si>
    <t>SAHADAKİ ÇALIŞANLARIN İŞ İZNİNİN KAPSAMI HAKKINDA BİLGİLENDİRİLMEMESİ</t>
  </si>
  <si>
    <t>İZİN SÜRECİNE İLGİLİ BİRİMLERİN (İSG, BAKIM, ÜRETİM) DAHİL EDİLMEMESİ</t>
  </si>
  <si>
    <t>ACİL DURUMLARA KARŞI PLAN VEYA İLETİŞİM BİLGİSİNİN İZİNDE YER ALMAMASI</t>
  </si>
  <si>
    <t>KKD KULLANIMI GİBİ ZORUNLU ŞARTLARIN GÖZ ARDI EDİLMESİ</t>
  </si>
  <si>
    <t>İZİN KAPSAMINDAKİ GÜVENLİK ÖNLEMLERİNE UYULMAMASI</t>
  </si>
  <si>
    <t>BELİRTİLEN SAAT DIŞINDA İŞ YAPILMASI</t>
  </si>
  <si>
    <t>KULLANILAN EKİPMANLARIN, ENERJİ KAYNAKLARININ KONTROL EDİLMEMESİ</t>
  </si>
  <si>
    <t>İŞ İZİN FORMUNUN KAPATILMAMASI VE KAYIT ALTINA ALINMAMASI</t>
  </si>
  <si>
    <t>İŞ BİTİMİNDE ALANIN GÜVENLİĞE ALINMAMASI (ÖRNEĞİN SICAK İŞ SONRASI YANGIN GÖZLEMİ YAPILMAMASI)</t>
  </si>
  <si>
    <t>YAZILI İŞ İZNİ PROSEDÜRÜNÜN BULUNMAMASI</t>
  </si>
  <si>
    <t>DENETİM EKSİKLİĞİ VE UYGUNSUZLUKLARIN TAKİPSİZ KALMASI</t>
  </si>
  <si>
    <t>ÇALIŞANLARIN İŞ İZNİ SÜRECİ HAKKINDA EĞİTİLMEMESİ</t>
  </si>
  <si>
    <t>RİSK DEĞERLENDİRMESİNİN YAPILMAMIŞ OLMASI</t>
  </si>
  <si>
    <t>KURTARMA PLANI OLUŞTURULMAMASI</t>
  </si>
  <si>
    <t>KAPALI ALAN ÇALIŞMASI İÇİN ÖZEL İŞ İZNİ ALINMAMASI</t>
  </si>
  <si>
    <t>ÇALIŞMA PROSEDÜRLERİNİN OLMAMASI VEYA SAHADA BİLİNMEMESİ</t>
  </si>
  <si>
    <t>SÜREKLİ GAZ İZLEME YAPILMAMASI</t>
  </si>
  <si>
    <t>ÖLÇÜM YAPILSA BİLE DEĞERLERİN KAYIT ALTINA ALINMAMASI</t>
  </si>
  <si>
    <t>OKSİJEN, PATLAYICI VE ZEHİRLİ GAZ ÖLÇÜMÜ YAPILMAMASI</t>
  </si>
  <si>
    <t>GAZ ÖLÇÜM CİHAZLARININ KALİBRASYONUNUN OLMAMASI</t>
  </si>
  <si>
    <t>HAVALANDIRMA SİSTEMİNİN ÇALIŞMAMASI VEYA KURULMAMIŞ OLMASI</t>
  </si>
  <si>
    <t>HAVA SİRKÜLASYONUNUN SAĞLANMAMASI</t>
  </si>
  <si>
    <t>DOĞAL VEYA MEKANİK HAVALANDIRMANIN YETERSİZ OLMASI</t>
  </si>
  <si>
    <t>SOLUNUM CİHAZI KULLANILMAMASI (GEREKİYORSA)</t>
  </si>
  <si>
    <t>KKD'LERİN UYGUNLUĞUNUN DENETLENMEMESİ</t>
  </si>
  <si>
    <t>GAZ MASKESİ VEYA OKSİJEN TÜPÜ GİBİ ÖZEL KKD’LERİN EKSİK OLMASI</t>
  </si>
  <si>
    <t>DÜŞMEYE KARŞI ÖNLEM ALINMAMASI (ÖRNEĞİN SEYYAR MERDİVEN VEYA EMNİYET KEMERİ EKSİKLİĞİ)</t>
  </si>
  <si>
    <t>HABERLEŞME ARAÇLARININ (TELSİZ, ALARM VB.) KULLANILMAMASI</t>
  </si>
  <si>
    <t>GÖZLEMCİNİN EĞİTİMLİ OLMAMASI VEYA ORTAMI TERK ETMESİ</t>
  </si>
  <si>
    <t>GÖZLEMCİ (GÖZCÜ) PERSONELİN GÖREVLENDİRİLMEMESİ</t>
  </si>
  <si>
    <t>ACİL KURTARMA EKİPMANLARININ (TRİPOD, HALAT VB.) BULUNMAMASI</t>
  </si>
  <si>
    <t>KURTARMA VE İLK YARDIM EĞİTİMİ ALMAMIŞ PERSONELİN GÖREVLENDİRİLMESİ</t>
  </si>
  <si>
    <t>KAPALI ALAN ÇALIŞMA EĞİTİMİ VERİLMEMESİ</t>
  </si>
  <si>
    <t>İŞE YENİ BAŞLAYAN VEYA TAŞERON PERSONELİN BİLGİLENDİRİLMEMESİ</t>
  </si>
  <si>
    <t>UYARI LEVHALARININ VE İŞARETLERİNİN OLMAMASI</t>
  </si>
  <si>
    <t>GİRİŞ ÇIKIŞIN KONTROL ALTINA ALINMAMASI (KİLİT, BARİYER VB. YOKLUĞU)</t>
  </si>
  <si>
    <t>ALAN ÇEVRESİNDE BAŞKA FAALİYETLERİN İZİNSİZ YAPILMASI</t>
  </si>
  <si>
    <t>ÜRETİM HATTINDA SIZINTI YAPAN EKİPMANLARDAN AKAN SIVILARIN ZEMİNDE BİRİKMESİ</t>
  </si>
  <si>
    <t>TEMİZLİK SONRASI ZEMİN KURUTULMADAN ALANIN HİZMETE AÇILMASI</t>
  </si>
  <si>
    <t>TAŞINAN ÜRÜNLERDEN DÖKÜLEN SIVILARIN GÖRMEZDEN GELİNMESİ</t>
  </si>
  <si>
    <t>SIVI, YAĞ, DETERJAN VB. MADDELERİN YERE DÖKÜLMESİ VE ANINDA TEMİZLENMEMESİ</t>
  </si>
  <si>
    <t>UYARI LEVHALARININ YANLIŞ YERDE OLMASI VEYA GÖRÜNMEMESİ</t>
  </si>
  <si>
    <t>GEÇİCİ ISLAK ZEMİNLER İÇİN ŞERİT ÇEKİLMEMESİ</t>
  </si>
  <si>
    <t>ALANIN KAYGANLIK RİSKİYLE İLGİLİ ÇALIŞANLARIN BİLGİLENDİRİLMEMESİ</t>
  </si>
  <si>
    <t>"ISLAK ZEMİN" UYARI LEVHASI VEYA KONİSİ BULUNMAMASI</t>
  </si>
  <si>
    <t>ZEMİNİN KAYMAZ MALZEME İLE KAPLANMAMIŞ OLMASI</t>
  </si>
  <si>
    <t>ZEMİN KAPLAMASININ KAYGAN YÜZEYLİ OLMASI (SERAMİK, CİLALI YÜZEYLER VB.)</t>
  </si>
  <si>
    <t>KIRIK, ÇATLAK VEYA BOZUK ZEMİN YAPISINDAN KAYNAKLI SU BİRİKMESİ</t>
  </si>
  <si>
    <t>EĞİM YETERSİZLİĞİ NEDENİYLE SIVININ BİR NOKTADA BİRİKMESİ</t>
  </si>
  <si>
    <t>YOĞUN NEMLİ ORTAMLARDA HAVALANDIRMANIN YETERSİZ OLMASI NEDENİYLE ZEMİN TERLEMESİ</t>
  </si>
  <si>
    <t>YAĞIŞLI HAVALARDA DIŞARIDAN İÇERİ SU TAŞINMASI (AYAKKABILAR, EKİPMANLAR ARACILIĞIYLA)</t>
  </si>
  <si>
    <t>KAPALI ALAN GİRİŞLERİNDE PASPAS VEYA SU TUTUCU SİSTEM EKSİKLİĞİ</t>
  </si>
  <si>
    <t>ZEMİN TEMİZLİĞİNDEN SORUMLU KİŞİLERİN YETERİNCE EĞİTİLMEMESİ</t>
  </si>
  <si>
    <t>ISLAK ZEMİNLERİN KONTROL VE TEMİZLİK PLANLARININ OLMAMASI</t>
  </si>
  <si>
    <t>DÖKÜLMELERİN BİLDİRİMİ İÇİN SİSTEM EKSİKLİĞİ</t>
  </si>
  <si>
    <t>YENİ BAŞLAYAN PERSONELİN ALAN RİSKİ HAKKINDA BİLGİLENDİRİLMEMESİ</t>
  </si>
  <si>
    <t>TEMİZLİK SONRASI KONTROL LİSTESİ VEYA SORUMLU TAKİBİ YAPILMAMASI</t>
  </si>
  <si>
    <t>ÇALIŞANLARIN KAYMAZ TABANLI İŞ AYAKKABISI KULLANMAMASI</t>
  </si>
  <si>
    <t>ALANIN RİSKİNE UYGUN KKD (AYAKKABI, ÇİZME) BELİRLENMEMESİ</t>
  </si>
  <si>
    <t>YÜKSEKTE BULUNAN MALZEMELERİN SABİTLENMEDEN BIRAKILMASI</t>
  </si>
  <si>
    <t>RAF SİSTEMLERİNDE YÜK LİMİTİNİN ÜZERİNDE MALZEME İSTİFLENMESİ</t>
  </si>
  <si>
    <t>MALZEMELERİN ÜST ÜSTE VE DENGESİZ ŞEKİLDE YERLEŞTİRİLMESİ</t>
  </si>
  <si>
    <t>AĞIR MALZEMELERİN ÜST RAFLARA KONULMASI</t>
  </si>
  <si>
    <t>NAKLİYE SIRASINDA DEVRİLEN YÜKLERİN SABİTLEME KURALLARINA UYGUN YERLEŞTİRİLMEMESİ</t>
  </si>
  <si>
    <t>FORKLİFT, TRANSPALET GİBİ TAŞIMA ARAÇLARI ÜZERİNDEKİ YÜKLERİN SABİTLENMEMESİ</t>
  </si>
  <si>
    <t>ARAÇ ÜSTÜ YÜKLERİN BAĞLANMADAN SEVK EDİLMESİ</t>
  </si>
  <si>
    <t>TİTREŞİMLİ MAKİNELER ÜZERİNDE GEVŞEK DURAN PARÇALARIN SABİTLENMEMESİ</t>
  </si>
  <si>
    <t>MAKİNE ÜSTLERİNDE VEYA KENARLARINDA BIRAKILAN EL ALETLERİ, PARÇALAR</t>
  </si>
  <si>
    <t>ÇALIŞMA SIRASINDA YERİNDEN OYNAYABİLECEK APARATLARIN KONTROL EDİLMEMESİ</t>
  </si>
  <si>
    <t>ZEMİN TİTREŞİMLERİNDEN ETKİLENEBİLECEK CİSİMLERİN EMNİYETE ALINMAMASI</t>
  </si>
  <si>
    <t>MERDİVEN, İSKELE VEYA PLATFORM ÜZERİNE KONULAN SERBEST MALZEMELERİN RÜZGÂRA KARŞI KONTROL EDİLMEMESİ</t>
  </si>
  <si>
    <t>AÇIK ALANDA RÜZGÂRA KARŞI SABİTLENMEMİŞ MALZEME BIRAKILMASI</t>
  </si>
  <si>
    <t>RAFLARIN, SEPETLERİN VEYA PLATFORMLARIN KAPASİTE ETİKETLERİNİN OLMAMASI</t>
  </si>
  <si>
    <t>DÜŞME RİSKİ OLAN ALANLARA “MALZEME SABİTLE” UYARI LEVHASI KONULMAMASI</t>
  </si>
  <si>
    <t>ÇALIŞANLARIN BU KONUDA BİLGİLENDİRİLMEMESİ VE FARKINDALIK EKSİKLİĞİ</t>
  </si>
  <si>
    <t>TAŞERON VEYA ZİYARETÇİLERİN GETİRDİĞİ GEÇİCİ MALZEMELERİN KONTROL EDİLMEMESİ</t>
  </si>
  <si>
    <t>GÜNLÜK KONTROLLERDE BU TÜR RİSKLERİN GÖZ ARDI EDİLMESİ</t>
  </si>
  <si>
    <t>DENETİMLERDE SABİTLEME DONANIMLARININ (İP, ZİNCİR, ASKI, KAYIŞ VB.) YETERSİZ VEYA HASARLI OLMASI</t>
  </si>
  <si>
    <t>VAR OLAN SABİTLEME APARATLARININ HASARLI, GEVŞEK VEYA EKSİK OLMASI</t>
  </si>
  <si>
    <t>PALETLERİN BOZUK, DENGESİZ VEYA ALT DESTEKLERİNİN KIRIK OLMASI</t>
  </si>
  <si>
    <t>MALZEMELERİ SABİTLEYECEK UYGUN RAF, SEPET VEYA SABİTLEME EKİPMANININ BULUNMAMASI</t>
  </si>
  <si>
    <t>YAYALARIN ÖNCELİĞİNE DİKKAT EDİLMEMESİ</t>
  </si>
  <si>
    <t>TEK YÖN VEYA YÖNLENDİRME OKLARININ TERSİNE ARAÇ KULLANIMI</t>
  </si>
  <si>
    <t>ŞERİT İHLALİ YAPILMASI, DÖNÜŞLERDE SİNYAL VERİLMEMESİ</t>
  </si>
  <si>
    <t>DAR ALANLARDA GÖRÜŞSÜZ KÖR NOKTAYA HIZLA GİRİLMESİ</t>
  </si>
  <si>
    <t>BELİRLENEN HIZ SINIRLARINA UYULMAMASI</t>
  </si>
  <si>
    <t>YENİ BAŞLAYAN VEYA TAŞERON PERSONELİN BİLGİLENDİRİLMEMESİ</t>
  </si>
  <si>
    <t>PERİYODİK SÜRÜCÜ DEĞERLENDİRMELERİNİN YAPILMAMASI</t>
  </si>
  <si>
    <t>OPERATÖRLERİN TRAFİK KURALLARI VEYA ARAÇ ÖZELLİKLERİ HAKKINDA YETERİNCE EĞİTİLMEMESİ</t>
  </si>
  <si>
    <t>FORKLİFT, TRANSPALET, İŞ MAKİNESİ GİBİ ARAÇLARI EHLİYETSİZ/YETKİSİZ PERSONELİN KULLANMASI</t>
  </si>
  <si>
    <t>YÖN ÇİZGİLERİNİN, YAYA GEÇİTLERİNİN SİLİNMİŞ OLMASI</t>
  </si>
  <si>
    <t>TRAFİK LEVHALARININ OLMAMASI VEYA YIPRANMIŞ OLMASI</t>
  </si>
  <si>
    <t>TRAFİK KURALLARININ YAZILI VEYA GÖRSEL OLARAK ORTAMDA BELİRTİLMEMESİ</t>
  </si>
  <si>
    <t>KÖR NOKTALAR İÇİN AYNA VEYA SENSÖR SİSTEMLERİNİN KURULMAMASI</t>
  </si>
  <si>
    <t>RUTİN ARAÇ TRAFİĞİ DENETİMLERİNİN YAPILMAMASI</t>
  </si>
  <si>
    <t>ÖNCEKİ KAZALARIN ANALİZ EDİLMEMESİ VE ÖNLEM ALINMAMASI</t>
  </si>
  <si>
    <t>KURAL İHLALLERİNE KARŞI HERHANGİ BİR YAPTIRIM VEYA UYARI SİSTEMİ OLMAMASI</t>
  </si>
  <si>
    <t>KAMERA SİSTEMLERİNİN YETERLİ ALANLARI GÖRMEMESİ</t>
  </si>
  <si>
    <t>VARDİYA GEÇİŞLERİNDE ZAMAN KAZANMAK İÇİN HIZ YAPILMASI</t>
  </si>
  <si>
    <t>SEVKİYAT YOĞUNLUĞUNDA ARAÇLAR ARASI MESAFE İHLALİ</t>
  </si>
  <si>
    <t>MALZEME TAŞIMA SÜRESİNİN BASKI ALTINDA GERÇEKLEŞTİRİLMESİ</t>
  </si>
  <si>
    <t>ACİL İŞLER NEDENİYLE KURALLARIN GÖZ ARDI EDİLMESİ</t>
  </si>
  <si>
    <t>ZEMİN BOZUKLUĞU VEYA RAMPALARDA UYGUN TRAFİK DÜZENİNİN OLMAMASI</t>
  </si>
  <si>
    <t>YETERSİZ AYDINLATMA NEDENİYLE GECE TRAFİĞİNDE GÖRÜŞ SORUNLARI</t>
  </si>
  <si>
    <t>FREN, DİREKSİYON, KORNA GİBİ SİSTEMLERİ ARIZALI ARAÇLARLA ÇALIŞMA</t>
  </si>
  <si>
    <t>ARAÇLARIN DÜZENLİ BAKIM VE MUAYENESİNİN YAPILMAMASI</t>
  </si>
  <si>
    <t>ZEMİN ÇÖKMESİ, EĞİM VEYA ÇATLAK OLMASI</t>
  </si>
  <si>
    <t>YETKİSİZ PERSONELİN EKİPMAN KULLANIMI</t>
  </si>
  <si>
    <t>YENİ MAKİNELER İÇİN TEKRAR EĞİTİM VERİLMEMESİ</t>
  </si>
  <si>
    <t>YEDEK PARÇA YERİNE UYGUNSUZ, UYUMSUZ PARÇA KULLANILMASI</t>
  </si>
  <si>
    <t>YANGIN SÖNDÜRÜCÜLERE ERİŞİMİN KAPATILMASI</t>
  </si>
  <si>
    <t>UYARI ETİKETLERİNİN SİLİNMİŞ, OKUNAKSIZ OLMASI</t>
  </si>
  <si>
    <t>TEHLİKELİ BÖLGELERİN İŞARETLENMEMESİ</t>
  </si>
  <si>
    <t>TAŞINAN YÜKÜN SABİTLENMEMESİ</t>
  </si>
  <si>
    <t>TAŞERON PERSONELİN EĞİTİMLERİNİN KONTROL EDİLMEMESİ</t>
  </si>
  <si>
    <t>SABİTLEMEDEN EKİPMANLA ÇALIŞMA YAPILMASI</t>
  </si>
  <si>
    <t>PLATFORM KENAR KORKULUKLARININ EKSİK VEYA HATALI OLMASI</t>
  </si>
  <si>
    <t>PERİYODİK BAKIMIN YAPILMAMASI</t>
  </si>
  <si>
    <t>OTOMASYON SİSTEMLERİNDE YAZILIM HATALARI / ARIZALARI</t>
  </si>
  <si>
    <t>OPERATÖR BELGESİNİN OLMAMASI</t>
  </si>
  <si>
    <t>MAKİNENİN ÇEVRESİNİN DAĞINIK VE DÜZENSİZ OLMASI</t>
  </si>
  <si>
    <t>KURTARMA YOLLARININ VEYA ACİL DURDURMA ERİŞİMİNİN KAPATILMASI</t>
  </si>
  <si>
    <t>KORUYUCU TERTİBATLARIN YANLIŞ YERLEŞTİRİLMESİ VEYA ÇIKARTILMIŞ OLMASI</t>
  </si>
  <si>
    <t>KOROZYONA UĞRAMIŞ EKİPMAN PARÇALARININ KULLANILMAYA DEVAM ETMESİ</t>
  </si>
  <si>
    <t>KALİBRASYON SÜRELERİNİN AŞILMASI</t>
  </si>
  <si>
    <t>HATALI MANEVRA VEYA HIZ YAPILMASI</t>
  </si>
  <si>
    <t>GÜRÜLTÜLÜ ORTAMDA UYARI SESLERİNİN DUYULMAMASI</t>
  </si>
  <si>
    <t>GÜNLÜK KONTROL LİSTELERİNİN EKSİK DOLDURULMASI VEYA HİÇ YAPILMAMASI</t>
  </si>
  <si>
    <t>GERİ GÖRÜŞ KAMERALARININ OLMAMASI VEYA ÇALIŞMAMASI</t>
  </si>
  <si>
    <t>ESKİ VE STANDARDI KARŞILAMAYAN MAKİNELERİN KULLANIMDA OLMASI</t>
  </si>
  <si>
    <t>EMNİYET SENSÖRLERİNİN DEVRE DIŞI BIRAKILMASI</t>
  </si>
  <si>
    <t>EMNİYET KEMERİ, BARİYER, ZİNCİR GİBİ KORUYUCULARIN EKSİKLİĞİ</t>
  </si>
  <si>
    <t>EKİPMANIN TAŞIMA KAPASİTESİNİN AŞILMASI</t>
  </si>
  <si>
    <t>EKİPMANIN ERGONOMİK OLMAYIŞI (KULLANICIDA ZORLAMA YARATMASI)</t>
  </si>
  <si>
    <t>EKİPMAN ÜZERİNDE UYGUNSUZ MODİFİKASYONLAR YAPILMASI (İZİN ALINMADAN KESME, DELME, EKLEME GİBİ)</t>
  </si>
  <si>
    <t>EĞİTİM ALDI BELGESİ VARSA BİLE UYGULAMALI TEST YAPILMAMASI</t>
  </si>
  <si>
    <t>DAR ALANLARDA BÜYÜK MAKİNEYLE ÇALIŞILMASI</t>
  </si>
  <si>
    <t>ÇALIŞIRKEN MAKİNEYE MÜDAHALE EDİLMESİ</t>
  </si>
  <si>
    <t>BUTONLARIN FONKSİYONLARININ NET OLARAK GÖSTERİLMEMESİ</t>
  </si>
  <si>
    <t>BAKIM KAYITLARININ TUTULMAMASI</t>
  </si>
  <si>
    <t>ARIZALARIN GEÇİCİ ÇÖZÜMLERLE KAPATILMASI</t>
  </si>
  <si>
    <t>ARIZALANAN EKİPMANA ACİL MÜDAHALE YOLLARININ ENGELLENMİŞ OLMASI</t>
  </si>
  <si>
    <t>ALANIN İYİ AYDINLATILMAMIŞ OLMASI</t>
  </si>
  <si>
    <t>ACİL DURDURMA BUTONLARININ ÇALIŞMAMASI</t>
  </si>
  <si>
    <t>“KULLANIMA UYGUN DEĞİL” ETİKETİ OLMAYAN ARIZALI EKİPMANLAR</t>
  </si>
  <si>
    <t>YÖNETİM TALİMATLARINA GÜVENMEME (GEÇMİŞ KÖTÜ DENEYİMLER NEDENİYLE)</t>
  </si>
  <si>
    <t>YORGUNLUK, STRES VEYA MOTİVASYON EKSİKLİĞİ NEDENİYLE HATA YAPILMASI</t>
  </si>
  <si>
    <t>UYGUNSUZLUKLARA KARŞI YAPTIRIM UYGULANMAMASI</t>
  </si>
  <si>
    <t>UYGULAMASI ZOR VEYA FAZLA ZAMAN ALAN MADDELER</t>
  </si>
  <si>
    <t>TALİMATLARIN KARMAŞIK, TEKNİK VEYA ANLAŞILMAZ YAZILMIŞ OLMASI</t>
  </si>
  <si>
    <t>TALİMATLARA UYULMAMASININ ALIŞKANLIK HALİNE GELMESİ</t>
  </si>
  <si>
    <t>TALİMATA UYUMUN PERFORMANS GÖSTERGELERİNE YANSITILMAMASI</t>
  </si>
  <si>
    <t>TALİMAT VEYA PROSEDÜRÜN BULUNMAMASI</t>
  </si>
  <si>
    <t>TALİMAT İÇERİĞİNDE ÇELİŞKİ VEYA AÇIK OLMAMASI</t>
  </si>
  <si>
    <t>SAHAYA/İŞE ÖZEL HAZIRLANMAMIŞ, GENEL GEÇER PROSEDÜRLER</t>
  </si>
  <si>
    <t>SAHA SORUMLUSUNUN VEYA LİDERİN REHBERLİK ETMEMESİ</t>
  </si>
  <si>
    <t>RİSKİN FARKINDA OLUNMAMASI (FARKINDALIK EKSİKLİĞİ)</t>
  </si>
  <si>
    <t>PROSEDÜRLERİN SAHADA GÖRÜNÜR YERLERDE BULUNDURULMAMASI</t>
  </si>
  <si>
    <t>PROSEDÜRE AYKIRI DAVRANIŞLARIN DENETLENMEMESİ</t>
  </si>
  <si>
    <t>PERSONELİN TALİMAT/PROSEDÜR HAKKINDA HİÇ BİLGİLENDİRİLMEMESİ</t>
  </si>
  <si>
    <t>ORYANTASYON EĞİTİMLERİNİN YETERSİZ VEYA EKSİK YAPILMASI</t>
  </si>
  <si>
    <t>KURALLARI GEREKSİZ GÖRME VE BİLİNÇLİ İHLAL</t>
  </si>
  <si>
    <t>KENDİ YÖNTEMİNİ DAHA PRATİK BULMA</t>
  </si>
  <si>
    <t>İŞİN ACELEYE GETİRİLMESİ NEDENİYLE PROSEDÜR ATLANMASI</t>
  </si>
  <si>
    <t>İŞ YÜKÜ VEYA ZAMAN BASKISI NEDENİYLE SÜRECİN ATLANMASI</t>
  </si>
  <si>
    <t>İŞ TANIMI İLE ÇELİŞEN VEYA UYGULANAMAZ PROSEDÜRLER</t>
  </si>
  <si>
    <t>HATALI UYGULAMALARIN NORMALLEŞTİRİLMESİ (“ZATEN HEP BÖYLE YAPIYORUZ” ANLAYIŞI)</t>
  </si>
  <si>
    <t>GÜNCELLENMİŞ PROSEDÜRLERİN PERSONELE DUYURULMAMASI</t>
  </si>
  <si>
    <t>GÖZETİM VEYA DENETİM YAPILMAMASI</t>
  </si>
  <si>
    <t>GERÇEK UYGULAMAYLA UYUŞMAYAN TEORİK TALİMATLAR</t>
  </si>
  <si>
    <t>EKİPMAN DEĞİŞİKLİĞİNE RAĞMEN PROSEDÜRÜN GÜNCELLENMEMESİ</t>
  </si>
  <si>
    <t>DİLİNİN TEKNİK OLMASI VE ÇALIŞANLARIN ANLAYAMAMASI</t>
  </si>
  <si>
    <t>“BEN BİLİRİM” YAKLAŞIMI</t>
  </si>
  <si>
    <t>ZEMİNİN KAYGAN VEYA DENGESİZ OLMASI</t>
  </si>
  <si>
    <t>YÜKSEKTE ÇALIŞMANIN NE ANLAMA GELDİĞİ KONUSUNDA BELİRSİZLİK</t>
  </si>
  <si>
    <t>YÜKSEKTE ÇALIŞMA PROSEDÜRLERİNİN OLUŞTURULMAMASI</t>
  </si>
  <si>
    <t>YÜKSEK ALANLARDA DÜŞMEYE NEDEN OLABİLECEK MALZEME BIRAKILMASI</t>
  </si>
  <si>
    <t>YETERSİZ VEYA UYGUNSUZ YÜKSEKTE ÇALIŞMA PLATFORMLARI (SEPETLİ VİNÇ, İSKELE VS.)</t>
  </si>
  <si>
    <t>YETERLİ AYDINLATMANIN SAĞLANMAMASI</t>
  </si>
  <si>
    <t>YENİ BAŞLAYAN PERSONELİN GÖZLEM ALTINDA ÇALIŞTIRILMAMASI</t>
  </si>
  <si>
    <t>VARDİYA DEĞİŞİMLERİNDE BİLGİ AKTARIMININ YAPILMAMASI</t>
  </si>
  <si>
    <t>UYGUNSUZLUKLARA GÖZ YUMULMASI, DENETİM EKSİKLİĞİ</t>
  </si>
  <si>
    <t>UYGUN OLMAYAN VEYA HASARLI KİŞİSEL KORUYUCU DONANIM (KKD) KULLANIMI</t>
  </si>
  <si>
    <t>RİSK FARKINDALIĞININ DÜŞÜK OLMASI</t>
  </si>
  <si>
    <t>RİSK ANALİZİ YAPILMADAN İŞE BAŞLANMASI</t>
  </si>
  <si>
    <t>PROSEDÜRE UYGUN OLMAYAN RİSKLİ HAREKETLER YAPILMASI</t>
  </si>
  <si>
    <t>MERDİVENLERİN UYGUNSUZ YERLEŞTİRİLMESİ VEYA SABİTLENMEMESİ</t>
  </si>
  <si>
    <t>KORKULUK, PLATFORM, İSKELE GİBİ KOLEKTİF KORUYUCULARIN BULUNMAMASI</t>
  </si>
  <si>
    <t>KKD'NİN UYGUN ŞEKİLDE TAKILMAMASI (ANKRAJ NOKTASI OLMADAN ÇALIŞMAK)</t>
  </si>
  <si>
    <t>İŞİN ACİLİYETİ GEREKÇESİYLE EKİPMANSIZ YÜKSEKTE ÇALIŞILMASI</t>
  </si>
  <si>
    <t>İŞE BAŞLAMADAN GEREKLİ KONTROLLERİN YAPILMAMASI</t>
  </si>
  <si>
    <t>İŞ PLANINDA YÜKSEKTE ÇALIŞMA GÜVENLİĞİ İÇİN ZAMAN AYRILMAMASI</t>
  </si>
  <si>
    <t>HAVA ŞARTLARININ UYGUNSUZ OLMASINA RAĞMEN ÇALIŞMA YAPILMASI</t>
  </si>
  <si>
    <t>GÜNCEL PERİYODİK EĞİTİMLERİN VERİLMEMESİ</t>
  </si>
  <si>
    <t>GÖZETİM VE İZİN SİSTEMİNİN OLMAMASI (ÇALIŞMA İZNİ, İŞ BAŞI KONTROLÜ)</t>
  </si>
  <si>
    <t>EMNİYET KEMERİ KULLANILMAMASI VEYA YANLIŞ KULLANILMASI</t>
  </si>
  <si>
    <t>EKİPMAN PERİYODİK KONTROLLERİNİN YAPILMAMASI</t>
  </si>
  <si>
    <t>EĞİTİM ALMADAN YÜKSEKTE ÇALIŞMA YAPILMASI</t>
  </si>
  <si>
    <t>DÜŞMEYE KARŞI KORUYUCU SİSTEMLERİN (HALAT, LANYARD, ANKRAJ) EKSİKLİĞİ</t>
  </si>
  <si>
    <t>ÇALIŞMA ALANININ ALTINDAKİ BÖLGENİN GÜVENLİĞİNİN ALINMAMASI</t>
  </si>
  <si>
    <t>ÇALIŞANLARIN YÜKSEKTE ÇALIŞMA KONUSUNDA EĞİTİLMEMİŞ OLMASI</t>
  </si>
  <si>
    <t>ACELEYE GETİRİLEN İŞLER NEDENİYLE EMNİYETİN İKİNCİ PLANDA KALMASI</t>
  </si>
  <si>
    <t>ZEMİN HAZIRLIĞI YAPILMADAN DOĞRUDAN KURULUM YAPILMASI</t>
  </si>
  <si>
    <t>YETKİSİZ VEYA EĞİTİM ALMAMIŞ PERSONEL TARAFINDAN KURULUM YAPILMASI</t>
  </si>
  <si>
    <t>YETERSİZ BAĞLANTI ELEMANLARININ KULLANILMASI</t>
  </si>
  <si>
    <t>UZUN SÜRE KULLANILAN İSKELELERDE PERİYODİK BAKIMIN YAPILMAMASI</t>
  </si>
  <si>
    <t>UYGUNSUZLUK TESPİT EDİLMESİNE RAĞMEN KULLANIMA DEVAM EDİLMESİ</t>
  </si>
  <si>
    <t>UYGUN STANDARTLARA SAHİP OLMAYAN (TSE/EN ONAYSIZ) İSKELE SİSTEMLERİ</t>
  </si>
  <si>
    <t>TAŞIMA KAPASİTESİNDEN FAZLA YÜK BİNDİRİLMESİ</t>
  </si>
  <si>
    <t>PERSONELİN PPE (EMNİYET KEMERİ, HALAT VS.) KULLANMAMASI</t>
  </si>
  <si>
    <t>KURULUM SONRASI MÜHENDİS/EHLİ KİŞİ TARAFINDAN KONTROL YAPILMAMASI</t>
  </si>
  <si>
    <t>KURULUM SIRASINDA MONTAJ TALİMATLARINA UYULMAMASI</t>
  </si>
  <si>
    <t>KORKULUKLARIN (ÜST, ORTA, ETEK) BULUNMAMASI</t>
  </si>
  <si>
    <t>İSKELEYE ERİŞİM/KULLANIM İZNİ SİSTEMİNİN UYGULANMAMASI</t>
  </si>
  <si>
    <t>İSKELEDE UYGUNSUZ TAŞIMA (VİNÇLE ÇARPMA, AĞIR MALZEME BIRAKMA)</t>
  </si>
  <si>
    <t>İSKELE ÜZERİNDEN GEÇİCİ KABLO, HORTUM, BORU GİBİ ENGELLER GEÇMESİ</t>
  </si>
  <si>
    <t>İSKELE SORUMLUSU VEYA YETKİLİSİNİN BELİRLENMEMESİ</t>
  </si>
  <si>
    <t>İSKELE PLATFORMLARININ ARALIKLARININ GENİŞ OLMASI VEYA EKSİK DÖŞENMESİ</t>
  </si>
  <si>
    <t>İSKELE KURULUM/DEMONTAJ PROSEDÜRÜNÜN OLMAMASI</t>
  </si>
  <si>
    <t>İSKELE KONTROL FORMLARININ BULUNMAMASI</t>
  </si>
  <si>
    <t>İSKELE ELEMANLARININ EKSİK VEYA HATALI YERLEŞTİRİLMESİ</t>
  </si>
  <si>
    <t>İSKELE AYAKLARININ SABİTLENMEMESİ VEYA TEKERLEK KİLİTLERİNİN AÇIK OLMASI</t>
  </si>
  <si>
    <t>İSKELE ALTINA/ETRAFINA UYARI ŞERİTLERİ VE İKAZ LEVHALARININ YERLEŞTİRİLMEMESİ</t>
  </si>
  <si>
    <t>HAVA ŞARTLARI (RÜZGAR, YAĞMUR) SONRASI KONTROLLERİN YAPILMAMASI</t>
  </si>
  <si>
    <t>HASARLI, PASLI VEYA DEFORME OLMUŞ İSKELE PARÇALARININ KULLANILMASI</t>
  </si>
  <si>
    <t>GÜNLÜK ÖN KULLANIM KONTROLLERİNİN ATLANMASI</t>
  </si>
  <si>
    <t>FARKLI MARKA/MODEL PARÇA KOMBİNASYONU KULLANILMASI</t>
  </si>
  <si>
    <t>ERİŞİM MERDİVENİ VEYA GEÇİŞLERİN BULUNMAMASI</t>
  </si>
  <si>
    <t>EĞİTİMLİ İSKELE KURULUM EKİPLERİNİN OLUŞTURULMAMASI</t>
  </si>
  <si>
    <t>DENGELEYİCİ TAKOZ VE ANKRAJLARIN EKSİK OLMASI</t>
  </si>
  <si>
    <t>AYNI ANDA FAZLA PERSONELİN İSKELEYE ÇIKMASI</t>
  </si>
  <si>
    <t>AHŞAP VEYA SAC PLATFORMLARIN KIRIK/ÇÜRÜK OLMASI</t>
  </si>
  <si>
    <t>ZEMİNİN DÜZ, SAĞLAM VE STABİLİZE OLMAMASI</t>
  </si>
  <si>
    <t>YÜKÜN ÜZERİNDEN/ALTINDAN PERSONELİN GEÇMESİ</t>
  </si>
  <si>
    <t>YÜKÜN KALDIRILACAĞI NOKTANIN TEKNİK OLARAK UYGUN OLMAMASI</t>
  </si>
  <si>
    <t>YÜKÜN GEREKTİĞİ GİBİ SABİTLENMEDEN TAŞINMASI</t>
  </si>
  <si>
    <t>YÜKÜN DENGESİZ KALDIRILMASI VEYA ASKIYA ALINMASI</t>
  </si>
  <si>
    <t>YÜKÜN ASILI ŞEKİLDE UZUN SÜRE BEKLETİLMESİ</t>
  </si>
  <si>
    <t>YIPRANMIŞ, PASLI VEYA DEFORME OLMUŞ KALDIRMA EKİPMANLARININ KULLANILMASI</t>
  </si>
  <si>
    <t>UYGUN OLMAYAN HALAT, ZİNCİR, MAPALARIN TERCİH EDİLMESİ</t>
  </si>
  <si>
    <t>TAŞIMA KAPASİTESİ AŞILMIŞ VİNÇ, HALAT VEYA KANCA KULLANIMI</t>
  </si>
  <si>
    <t>SİNYAL VEREN İŞARETÇİLERİN YANLIŞ YÖNLENDİRME YAPMASI</t>
  </si>
  <si>
    <t>SERTİFİKASIZ VE STANDARDA UYGUN OLMAYAN EKİPMANLAR İLE ÇALIŞMA</t>
  </si>
  <si>
    <t>RÜZGARLI VEYA OLUMSUZ HAVA KOŞULLARINDA KALDIRMA YAPILMASI</t>
  </si>
  <si>
    <t>PROSEDÜR VE TALİMATLARA UYULMAMASI</t>
  </si>
  <si>
    <t>PERİYODİK KONTROLÜ YAPILMAMIŞ KALDIRMA EKİPMANLARININ KULLANIMI</t>
  </si>
  <si>
    <t>OPERASYON ALANININ DAR, DÜZENSİZ VEYA ENGELLERLE DOLU OLMASI</t>
  </si>
  <si>
    <t>KALDIRMA SONRASI YÜKÜN UYGUN OLMAYAN BİR YERE BIRAKILMASI</t>
  </si>
  <si>
    <t>KALDIRMA PLANININ YAPILMAMASI (ÖZELLİKLE AĞIR VE KRİTİK YÜKLERDE)</t>
  </si>
  <si>
    <t>KALDIRMA OPERASYONUNU YÖNETEN PERSONELİN EĞİTİMSİZ OLMASI</t>
  </si>
  <si>
    <t>KALDIRMA OPERASYONU SIRASINDA GÖZLEM VE DENETİMİN YAPILMAMASI</t>
  </si>
  <si>
    <t>KALDIRMA ESNASINDA KALDIRMA YÖNÜNE UYGUN OLMAYAN DURUŞLAR</t>
  </si>
  <si>
    <t>KALDIRMA ALANINDA İZİNSİZ PERSONEL VEYA TRAFİK BULUNMASI</t>
  </si>
  <si>
    <t>İŞARETÇİ (SEPETÇİ, ŞALTERCİ) KULLANILMADAN OPERASYON YAPILMASI</t>
  </si>
  <si>
    <t>İŞ İZNİ ALINMADAN KALDIRMA OPERASYONUNA BAŞLANMASI</t>
  </si>
  <si>
    <t>İKİ FARKLI KALDIRMA EKİPMANININ SENKRONİZE OLMADAN KULLANILMASI</t>
  </si>
  <si>
    <t>HABERLEŞME EKSİKLİĞİ VE KOORDİNASYONSUZ HAREKET EDİLMESİ</t>
  </si>
  <si>
    <t>EMNİYET EKİPMANLARININ (BARET, YELEK, ELDİVEN) KULLANILMAMASI</t>
  </si>
  <si>
    <t>EKİPMAN SEÇİMİYLE İLGİLİ PROSEDÜR EKSİKLİĞİ</t>
  </si>
  <si>
    <t>AYDINLATMANIN YETERSİZ OLMASI</t>
  </si>
  <si>
    <t>ANİ HAREKETLERLE YÜKÜN SAVRULMASINA NEDEN OLUNMASI</t>
  </si>
  <si>
    <t>ACİL DURDURMA PROSEDÜRLERİNİN BİLİNMEMESİ</t>
  </si>
  <si>
    <t>YÜKSEK GERİLİM ALANLARINDA UYARI LEVHALARININ OLMAMASI</t>
  </si>
  <si>
    <t>YALITIMI BOZULMUŞ VEYA AÇIKTA KALAN KABLOLAR</t>
  </si>
  <si>
    <t>TOPRAKLAMA SİSTEMİ EKSİK VEYA HATALI</t>
  </si>
  <si>
    <t>TERMAL KAMERA VEYA ÖLÇÜMLERLE RİSKLİ NOKTALARIN TESPİT EDİLMEMESİ</t>
  </si>
  <si>
    <t>PRİZ, ANAHTAR VEYA ELEKTRİK PANOSU KAPAKLARININ EKSİK/GEVŞEK OLMASI</t>
  </si>
  <si>
    <t>PANONUN BULUNDUĞU ORTAMIN YETERİNCE HAVALANDIRILMAMASI</t>
  </si>
  <si>
    <t>PANOLARDA GEVŞEK BAĞLANTILARIN SIKILMAMASI</t>
  </si>
  <si>
    <t>NEMLİ VEYA SUYA YAKIN ORTAMLARDA İZOLE EDİLMEMİŞ PRİZ/KABLO KULLANIMI</t>
  </si>
  <si>
    <t>LOTO (LOCKOUT/TAGOUT) PROSEDÜRLERİNİN UYGULANMAMASI</t>
  </si>
  <si>
    <t>KAPALI/ETİKETLENMEMİŞ DEVRELERE MÜDAHALE EDİLMESİ</t>
  </si>
  <si>
    <t>KABLO VE FİŞLERİN KORUMASIZ, YERDE GELİŞİGÜZEL BIRAKILMASI</t>
  </si>
  <si>
    <t>KABLO KANALLARININ UYGUN ŞEKİLDE SABİTLENMEMESİ</t>
  </si>
  <si>
    <t>KABLO GEÇİŞ NOKTALARINDA KORUYUCU BORU/KILIF KULLANILMAMASI</t>
  </si>
  <si>
    <t>KABLO EKLERİNİN BANTLA YAPILMASI, UYGUN KONNEKTÖR KULLANILMAMASI</t>
  </si>
  <si>
    <t>HATALI UZATMA KABLOSU KULLANIMI (İP KABLO, İNCE KESİTLİ KABLO VB.)</t>
  </si>
  <si>
    <t>GEÇİCİ KABLOLAMA İLE KALICI KULLANIM YAPILMASI</t>
  </si>
  <si>
    <t>FAZLA YÜKLENMİŞ UZATMA KABLOLARININ KULLANILMASI</t>
  </si>
  <si>
    <t>ENERJİ KESİNTİSİ YAPILMADAN ÇALIŞMA YAPILMASI</t>
  </si>
  <si>
    <t>ELEKTRİKSEL ARIZA DURUMUNDA BİLDİRİM YAPILMADAN MÜDAHALE EDİLMESİ</t>
  </si>
  <si>
    <t>ELEKTRİKLE ÇALIŞMA SIRASINDA KİŞİSEL KORUYUCU DONANIM (KKD) KULLANILMAMASI</t>
  </si>
  <si>
    <t>ELEKTRİK TESİSATININ PERİYODİK KONTROLLERİNİN YAPILMAMASI</t>
  </si>
  <si>
    <t>ELEKTRİK PANOSUNUN ÖNÜ KAPALI OLMASI (ULAŞIMI ENGELLEYECEK MALZEME VS.)</t>
  </si>
  <si>
    <t>ELEKTRİK PANOSUNDA UYARI LEVHASI VE KİLİT SİSTEMİNİN OLMAMASI</t>
  </si>
  <si>
    <t>ELEKTRİK PANOSU ÜZERİNDE İZİNSİZ İŞLEM YAPILMASI</t>
  </si>
  <si>
    <t>ELEKTRİK PANOLARINDA UYGUN ETİKETLENDİRME YAPILMAMASI</t>
  </si>
  <si>
    <t>ELEKTRİK KAYNAKLI EKİPMANLARIN YETKİSİZ KİŞİLERCE TAMİR EDİLMESİ</t>
  </si>
  <si>
    <t>ELEKTRİK İŞLERİNİ YETKİSİZ PERSONELİN YAPMASI</t>
  </si>
  <si>
    <t>ELEKTRİK EKİPMANLARININ YANICI MALZEMELERE ÇOK YAKIN OLMASI</t>
  </si>
  <si>
    <t>ELEKTRİK ARIZASI DURUMUNDA ACİL KAPATMA TALİMATLARININ BİLİNMEMESİ</t>
  </si>
  <si>
    <t>ARIZALI PRİZ, LAMBA, SİGORTA GİBİ DONANIMLARIN DEĞİŞTİRİLMEMESİ</t>
  </si>
  <si>
    <t>YANLIŞ İŞ İÇİN YANLIŞ KKD TERCİHİ (ÖRN. KAYNAKTA TOZ MASKESİ)</t>
  </si>
  <si>
    <t>UYGUNSUZLUK RAPORLARININ TAKİPSİZ KALMASI</t>
  </si>
  <si>
    <t>UYGULAMALI KKD KULLANIM TATBİKATLARININ YAPILMAMASI</t>
  </si>
  <si>
    <t>TEHLİKE FARKINDALIĞININ ZAYIF OLMASI</t>
  </si>
  <si>
    <t>SÜRESİ GEÇMİŞ KKD’LERİN KULLANILMAYA DEVAM EDİLMESİ</t>
  </si>
  <si>
    <t>SAHA AMİRLERİNİN KKD KULLANIMINI DENETLEMEMESİ</t>
  </si>
  <si>
    <t>RİSKLİ İŞLERDE KONTROL LİSTELERİNİN KULLANILMAMASI</t>
  </si>
  <si>
    <t>MEVSİM KOŞULLARINA UYGUN KKD SUNULMAMASI</t>
  </si>
  <si>
    <t>KORUYUCULUĞU BİTMİŞ FİLTRENİN DEĞİŞTİRİLMEMESİ</t>
  </si>
  <si>
    <t>KORUMA SEVİYESİ YETERSİZ KKD (ÖRN. İNCE ELDİVENLE KİMYASALA TEMAS)</t>
  </si>
  <si>
    <t>KKD'NİN RAHATSIZLIK VERDİĞİ GEREKÇESİYLE KULLANILMAMASI</t>
  </si>
  <si>
    <t>KKD’NİN KULLANIM ŞEKLİNİN YANLIŞ OLMASI (ÖRN. BARETİN TERS TAKILMASI)</t>
  </si>
  <si>
    <t>KKD UYGUNSUZLUKLARINA YAPTIRIM UYGULANMAMASI</t>
  </si>
  <si>
    <t>KKD TESLİM TUTANAKLARININ EKSİK/YANLIŞ OLMASI</t>
  </si>
  <si>
    <t>KKD STOĞU TAKİBİNİN YAPILMAMASI</t>
  </si>
  <si>
    <t>KKD KULLANIMINA YÖNELİK EĞİTİM VERİLMEMESİ</t>
  </si>
  <si>
    <t>İŞVERENCE YETERLİ SAYIDA KKD SAĞLANMAMASI</t>
  </si>
  <si>
    <t>İLK İŞE GİRİŞTE KKD HAKKINDA BİLGİLENDİRME YAPILMAMASI</t>
  </si>
  <si>
    <t>GÖZLÜK VEYA VİZÖRLERİN ÇİZİK, GÖRÜŞ ENGELLEYİCİ DURUMDA OLMASI</t>
  </si>
  <si>
    <t>GÖZLE GÖRÜLÜR UYGUNSUZLUKLARA MÜDAHALE EDİLMEMESİ</t>
  </si>
  <si>
    <t>GÖZETİM/İŞVEREN BASKISININ ZAYIF OLMASI</t>
  </si>
  <si>
    <t>DENETİM VE GERİ BİLDİRİM MEKANİZMASININ İŞLETİLMEMESİ</t>
  </si>
  <si>
    <t>DENETİM EKSİKLİĞİ NEDENİYLE KONTROLSÜZ ÇALIŞMA ALIŞKANLIĞI</t>
  </si>
  <si>
    <t>DELİNMİŞ, YIRTILMIŞ YA DA DEFORMASYONA UĞRAMIŞ KKD KULLANIMI</t>
  </si>
  <si>
    <t>ÇALIŞMAYA UYGUN KKD'NİN TEMİN EDİLMEMESİ</t>
  </si>
  <si>
    <t>ÇALIŞANIN KKD’Yİ BİLİNÇLİ OLARAK KULLANMAMASI</t>
  </si>
  <si>
    <t>ÇALIŞANIN KKD KULLANIMININ ÖNEMİNİ BİLMEMESİ</t>
  </si>
  <si>
    <t>CE BELGELİ/STANDARTLARA UYGUN OLMAYAN KKD KULLANIMI</t>
  </si>
  <si>
    <t>BEDENE UYGUN OLMAYAN (ÇOK BÜYÜK/KÜÇÜK) KKD KULLANIMI</t>
  </si>
  <si>
    <t>AYAKKABININ TABAN YAPISININ BOZULMASI, KAYMAZLIĞINI YİTİRMESİ</t>
  </si>
  <si>
    <t>ZEMİN ÜZERİNDE KABLO, HORTUM GİBİ TAKILMA RİSKİ OLUŞTURAN NESNELER</t>
  </si>
  <si>
    <t>TERTİP-DÜZEN KURALLARINA UYUM SAĞLANMAMASI</t>
  </si>
  <si>
    <t>TEMİZLİK MALZEMELERİNİN YETERSİZ OLMASI</t>
  </si>
  <si>
    <t>TEHLİKELİ ATIKLARIN KARIŞIK ŞEKİLDE BIRAKILMASI</t>
  </si>
  <si>
    <t>TAHLİYE YOLLARININ BELİRSİZ VEYA KARMAŞIK OLMASI</t>
  </si>
  <si>
    <t>SAHA DÜZENİNDEN SORUMLU PERSONEL ATANMAMIŞ OLMASI</t>
  </si>
  <si>
    <t>RAF VE DOLAP SİSTEMİNİN OLMAMASI</t>
  </si>
  <si>
    <t>MALZEMELERİN GELİŞİ GÜZEL BIRAKILMASI</t>
  </si>
  <si>
    <t>MALZEME ARAMA SÜRESİNİN UZUN OLMASI (VERİMSİZLİK)</t>
  </si>
  <si>
    <t>GÜNLÜK KONTROL LİSTELERİNİN UYGULANMAMASI</t>
  </si>
  <si>
    <t>GERİ BİLDİRİM MEKANİZMASININ EKSİKLİĞİ</t>
  </si>
  <si>
    <t>GEREKSİZ EKİPMANLARIN ALANDA TUTULMASI</t>
  </si>
  <si>
    <t>GEÇİŞ YOLLARININ MALZEMELERLE KAPATILMASI</t>
  </si>
  <si>
    <t>ETİKETLEME VE KODLAMA YAPILMAMASI</t>
  </si>
  <si>
    <t>ELEKTRİK PANOSU GİBİ ALANLARA ERİŞİMİN ENGELLENMESİ</t>
  </si>
  <si>
    <t>EL ALETLERİNİN RASTGELE BIRAKILMASI</t>
  </si>
  <si>
    <t>EKİPMANLARIN YERLERİNE KONULMAMASI</t>
  </si>
  <si>
    <t>DÜZENLİ TEMİZLİK YAPILMAMASI</t>
  </si>
  <si>
    <t>DÜZENLİ DENETİMLERİN YAPILMAMASI</t>
  </si>
  <si>
    <t>ÇALIŞMA ALANININ DARALTILMASI, KAÇIŞ YOLLARININ ENGELLENMESİ</t>
  </si>
  <si>
    <t>ATIKLARIN UYGUN KUTULARA ATILMAMASI</t>
  </si>
  <si>
    <t>ALANLARIN SORUMLULARCA TEMİZLENMEMESİ</t>
  </si>
  <si>
    <t>ACİL DURUM LEVHALARININ GÖRÜNMEMESİ</t>
  </si>
  <si>
    <t>ACİL ÇIKIŞLARIN ÖNÜ KAPATILMIŞ OLMASI</t>
  </si>
  <si>
    <t>YSC'NİN ÖNÜ KAPALI OLMASI</t>
  </si>
  <si>
    <t>YSC SON KULLANMA TARİHİNİN GEÇMİŞ OLMASI</t>
  </si>
  <si>
    <t>YANLIŞ TİP YSC KULLANILMASI (ÖRNEĞİN ELEKTRİK PANOSUNA SU BAZLI YSC)</t>
  </si>
  <si>
    <t>VAR</t>
  </si>
  <si>
    <t>KAPALI</t>
  </si>
  <si>
    <t>AÇIK</t>
  </si>
  <si>
    <t>İLGİLİ SORUMLUNUN ADI SOYADI</t>
  </si>
  <si>
    <t>UYGUNSUZLUK İÇİN ALINAN/ALINACAK AKSİYONLAR</t>
  </si>
  <si>
    <t>FİRMA ADI GİRİNİZ-1</t>
  </si>
  <si>
    <t>FİRMA ADI GİRİNİZ-2</t>
  </si>
  <si>
    <t>FİRMA ADI GİRİNİZ-3</t>
  </si>
  <si>
    <t>FİRMA ADI GİRİNİZ-4</t>
  </si>
  <si>
    <t>FİRMA ADI GİRİNİZ-5</t>
  </si>
  <si>
    <t>FİRMA ADI GİRİNİZ-6</t>
  </si>
  <si>
    <t>FİRMA ADI GİRİNİZ-7</t>
  </si>
  <si>
    <t>FİRMA ADI GİRİNİZ-8</t>
  </si>
  <si>
    <t>FİRMA ADI GİRİNİZ-9</t>
  </si>
  <si>
    <t>FİRMA ADI GİRİNİZ-10</t>
  </si>
  <si>
    <t>FİRMA ADI GİRİNİZ-11</t>
  </si>
  <si>
    <t>FİRMA ADI GİRİNİZ-12</t>
  </si>
  <si>
    <t>FİRMA ADI GİRİNİZ-13</t>
  </si>
  <si>
    <t>FİRMA ADI GİRİNİZ-14</t>
  </si>
  <si>
    <t>FİRMA ADI GİRİNİZ-15</t>
  </si>
  <si>
    <t>FİRMA ADI GİRİNİZ-16</t>
  </si>
  <si>
    <t>FİRMA ADI GİRİNİZ-17</t>
  </si>
  <si>
    <t>FİRMA ADI GİRİNİZ-18</t>
  </si>
  <si>
    <t>FİRMA ADI GİRİNİZ-19</t>
  </si>
  <si>
    <t>UYGUNSUZLUK BÖLGESİ GİRİNİZ-1</t>
  </si>
  <si>
    <t>UYGUNSUZLUK BÖLGESİ GİRİNİZ-2</t>
  </si>
  <si>
    <t>UYGUNSUZLUK BÖLGESİ GİRİNİZ-3</t>
  </si>
  <si>
    <t>UYGUNSUZLUK BÖLGESİ GİRİNİZ-4</t>
  </si>
  <si>
    <t>UYGUNSUZLUK BÖLGESİ GİRİNİZ-5</t>
  </si>
  <si>
    <t>UYGUNSUZLUK BÖLGESİ GİRİNİZ-6</t>
  </si>
  <si>
    <t>UYGUNSUZLUK BÖLGESİ GİRİNİZ-7</t>
  </si>
  <si>
    <t>UYGUNSUZLUK BÖLGESİ GİRİNİZ-8</t>
  </si>
  <si>
    <t>UYGUNSUZLUK BÖLGESİ GİRİNİZ-9</t>
  </si>
  <si>
    <t>UYGUNSUZLUK BÖLGESİ GİRİNİZ-10</t>
  </si>
  <si>
    <t>UYGUNSUZLUK BÖLGESİ GİRİNİZ-11</t>
  </si>
  <si>
    <t>UYGUNSUZLUK BÖLGESİ GİRİNİZ-12</t>
  </si>
  <si>
    <t>UYGUNSUZLUK BÖLGESİ GİRİNİZ-13</t>
  </si>
  <si>
    <t>UYGUNSUZLUK BÖLGESİ GİRİNİZ-14</t>
  </si>
  <si>
    <t>UYGUNSUZLUK BÖLGESİ GİRİNİZ-15</t>
  </si>
  <si>
    <t>UYGUNSUZLUK BÖLGESİ GİRİNİZ-16</t>
  </si>
  <si>
    <t>UYGUNSUZLUK BÖLGESİ GİRİNİZ-17</t>
  </si>
  <si>
    <t>UYGUNSUZLUK BÖLGESİ GİRİNİZ-18</t>
  </si>
  <si>
    <t>UYGUNSUZLUK BÖLGESİ GİRİNİZ-19</t>
  </si>
  <si>
    <t>UYGUNSUZLUK BÖLGESİ GİRİNİZ-20</t>
  </si>
  <si>
    <t>UYGUNSUZLUK BÖLGESİ GİRİNİZ-21</t>
  </si>
  <si>
    <t>UYGUNSUZLUK BÖLGESİ GİRİNİZ-22</t>
  </si>
  <si>
    <t>UYGUNSUZLUK BÖLGESİ GİRİNİZ-23</t>
  </si>
  <si>
    <t>UYGUNSUZLUK BÖLGESİ GİRİNİZ-24</t>
  </si>
  <si>
    <t>UYGUNSUZLUK BÖLGESİ GİRİNİZ-25</t>
  </si>
  <si>
    <t>UYGUNSUZLUK BÖLGESİ GİRİNİZ-26</t>
  </si>
  <si>
    <t>UYGUNSUZLUK BÖLGESİ GİRİNİZ-27</t>
  </si>
  <si>
    <t>UYGUNSUZLUK BÖLGESİ GİRİNİZ-28</t>
  </si>
  <si>
    <t>UYGUNSUZLUK BÖLGESİ GİRİNİZ-29</t>
  </si>
  <si>
    <t>İŞ GÜVENLİĞİ UZMANI GİRİNİZ-1</t>
  </si>
  <si>
    <t>İŞ GÜVENLİĞİ UZMANI GİRİNİZ-2</t>
  </si>
  <si>
    <t>İŞ GÜVENLİĞİ UZMANI GİRİNİZ-3</t>
  </si>
  <si>
    <t>İŞ GÜVENLİĞİ UZMANI GİRİNİZ-4</t>
  </si>
  <si>
    <t>İŞ GÜVENLİĞİ UZMANI GİRİNİZ-5</t>
  </si>
  <si>
    <t>İŞ GÜVENLİĞİ UZMANI GİRİNİZ-6</t>
  </si>
  <si>
    <t>İŞ GÜVENLİĞİ UZMANI GİRİNİZ-7</t>
  </si>
  <si>
    <t>İŞ GÜVENLİĞİ UZMANI GİRİNİZ-8</t>
  </si>
  <si>
    <t>İŞ GÜVENLİĞİ UZMANI GİRİNİZ-9</t>
  </si>
  <si>
    <t>İŞ GÜVENLİĞİ UZMANI GİRİNİZ-10</t>
  </si>
  <si>
    <t>İŞ GÜVENLİĞİ UZMANI GİRİNİZ-11</t>
  </si>
  <si>
    <t>İŞ GÜVENLİĞİ UZMANI GİRİNİZ-12</t>
  </si>
  <si>
    <t>İŞ GÜVENLİĞİ UZMANI GİRİNİZ-13</t>
  </si>
  <si>
    <t>İŞ GÜVENLİĞİ UZMANI GİRİNİZ-14</t>
  </si>
  <si>
    <t>İŞ GÜVENLİĞİ UZMANI GİRİNİZ-15</t>
  </si>
  <si>
    <t>İŞ GÜVENLİĞİ UZMANI GİRİNİZ-16</t>
  </si>
  <si>
    <t>İŞ GÜVENLİĞİ UZMANI GİRİNİZ-17</t>
  </si>
  <si>
    <t>İŞ GÜVENLİĞİ UZMANI GİRİNİZ-18</t>
  </si>
  <si>
    <t>İŞ GÜVENLİĞİ UZMANI GİRİNİZ-19</t>
  </si>
  <si>
    <t>İŞ GÜVENLİĞİ UZMANI GİRİNİZ-20</t>
  </si>
  <si>
    <t>İŞ GÜVENLİĞİ UZMANI GİRİNİZ-21</t>
  </si>
  <si>
    <t>İŞ GÜVENLİĞİ UZMANI GİRİNİZ-22</t>
  </si>
  <si>
    <t>İŞ GÜVENLİĞİ UZMANI GİRİNİZ-23</t>
  </si>
  <si>
    <t>İŞ GÜVENLİĞİ UZMANI GİRİNİZ-24</t>
  </si>
  <si>
    <t>İŞ GÜVENLİĞİ UZMANI GİRİNİZ-25</t>
  </si>
  <si>
    <t>İŞ GÜVENLİĞİ UZMANI GİRİNİZ-26</t>
  </si>
  <si>
    <t>İŞ GÜVENLİĞİ UZMANI GİRİNİZ-27</t>
  </si>
  <si>
    <t>İŞ GÜVENLİĞİ UZMANI GİRİNİZ-28</t>
  </si>
  <si>
    <t>İŞ GÜVENLİĞİ UZMANI GİRİNİZ-29</t>
  </si>
  <si>
    <t>LOKASYON UYG_NO_01 UYGUNSUZLUK BÖLGESİ GİRİNİZ-1</t>
  </si>
  <si>
    <t>LOKASYON UYG_NO_02 UYGUNSUZLUK BÖLGESİ GİRİNİZ-2</t>
  </si>
  <si>
    <t>LOKASYON UYG_NO_03 UYGUNSUZLUK BÖLGESİ GİRİNİZ-3</t>
  </si>
  <si>
    <t>LOKASYON UYG_NO_04 UYGUNSUZLUK BÖLGESİ GİRİNİZ-4</t>
  </si>
  <si>
    <t>LOKASYON UYG_NO_05 UYGUNSUZLUK BÖLGESİ GİRİNİZ-5</t>
  </si>
  <si>
    <t>LOKASYON UYG_NO_06 UYGUNSUZLUK BÖLGESİ GİRİNİZ-6</t>
  </si>
  <si>
    <t>LOKASYON UYG_NO_07 UYGUNSUZLUK BÖLGESİ GİRİNİZ-7</t>
  </si>
  <si>
    <t>LOKASYON UYG_NO_08 UYGUNSUZLUK BÖLGESİ GİRİNİZ-8</t>
  </si>
  <si>
    <t>LOKASYON UYG_NO_09 UYGUNSUZLUK BÖLGESİ GİRİNİZ-9</t>
  </si>
  <si>
    <t>LOKASYON UYG_NO_10 UYGUNSUZLUK BÖLGESİ GİRİNİZ-10</t>
  </si>
  <si>
    <t>LOKASYON UYG_NO_11 UYGUNSUZLUK BÖLGESİ GİRİNİZ-11</t>
  </si>
  <si>
    <t>LOKASYON UYG_NO_12 UYGUNSUZLUK BÖLGESİ GİRİNİZ-12</t>
  </si>
  <si>
    <t>LOKASYON UYG_NO_13 UYGUNSUZLUK BÖLGESİ GİRİNİZ-13</t>
  </si>
  <si>
    <t>LOKASYON UYG_NO_14 UYGUNSUZLUK BÖLGESİ GİRİNİZ-14</t>
  </si>
  <si>
    <t>LOKASYON UYG_NO_15 UYGUNSUZLUK BÖLGESİ GİRİNİZ-15</t>
  </si>
  <si>
    <t>LOKASYON UYG_NO_16 UYGUNSUZLUK BÖLGESİ GİRİNİZ-16</t>
  </si>
  <si>
    <t>LOKASYON UYG_NO_17 UYGUNSUZLUK BÖLGESİ GİRİNİZ-17</t>
  </si>
  <si>
    <t>LOKASYON UYG_NO_18 UYGUNSUZLUK BÖLGESİ GİRİNİZ-18</t>
  </si>
  <si>
    <t>LOKASYON UYG_NO_19 UYGUNSUZLUK BÖLGESİ GİRİNİZ-19</t>
  </si>
  <si>
    <t>LOKASYON UYG_NO_20 UYGUNSUZLUK BÖLGESİ GİRİNİZ-20</t>
  </si>
  <si>
    <t>LOKASYON UYG_NO_21 UYGUNSUZLUK BÖLGESİ GİRİNİZ-21</t>
  </si>
  <si>
    <t>LOKASYON UYG_NO_22 UYGUNSUZLUK BÖLGESİ GİRİNİZ-22</t>
  </si>
  <si>
    <t>LOKASYON UYG_NO_23 UYGUNSUZLUK BÖLGESİ GİRİNİZ-23</t>
  </si>
  <si>
    <t>LOKASYON UYG_NO_24 UYGUNSUZLUK BÖLGESİ GİRİNİZ-24</t>
  </si>
  <si>
    <t>LOKASYON UYG_NO_25 UYGUNSUZLUK BÖLGESİ GİRİNİZ-25</t>
  </si>
  <si>
    <t>LOKASYON UYG_NO_26 UYGUNSUZLUK BÖLGESİ GİRİNİZ-26</t>
  </si>
  <si>
    <t>LOKASYON UYG_NO_27 UYGUNSUZLUK BÖLGESİ GİRİNİZ-27</t>
  </si>
  <si>
    <t>LOKASYON UYG_NO_28 UYGUNSUZLUK BÖLGESİ GİRİNİZ-28</t>
  </si>
  <si>
    <t>LOKASYON UYG_NO_29 UYGUNSUZLUK BÖLGESİ GİRİNİZ-29</t>
  </si>
  <si>
    <t>LOKASYON UYG_NO_30 UYGUNSUZLUK BÖLGESİ GİRİNİZ-2</t>
  </si>
  <si>
    <t>LOKASYON UYG_NO_31 UYGUNSUZLUK BÖLGESİ GİRİNİZ-3</t>
  </si>
  <si>
    <t>LOKASYON UYG_NO_32 UYGUNSUZLUK BÖLGESİ GİRİNİZ-4</t>
  </si>
  <si>
    <t>LOKASYON UYG_NO_33 UYGUNSUZLUK BÖLGESİ GİRİNİZ-5</t>
  </si>
  <si>
    <t>LOKASYON UYG_NO_34 UYGUNSUZLUK BÖLGESİ GİRİNİZ-6</t>
  </si>
  <si>
    <t>LOKASYON UYG_NO_35 UYGUNSUZLUK BÖLGESİ GİRİNİZ-7</t>
  </si>
  <si>
    <t>LOKASYON UYG_NO_36 UYGUNSUZLUK BÖLGESİ GİRİNİZ-8</t>
  </si>
  <si>
    <t>LOKASYON UYG_NO_37 UYGUNSUZLUK BÖLGESİ GİRİNİZ-9</t>
  </si>
  <si>
    <t>LOKASYON UYG_NO_38 UYGUNSUZLUK BÖLGESİ GİRİNİZ-10</t>
  </si>
  <si>
    <t>LOKASYON UYG_NO_39 UYGUNSUZLUK BÖLGESİ GİRİNİZ-11</t>
  </si>
  <si>
    <t>LOKASYON UYG_NO_40 UYGUNSUZLUK BÖLGESİ GİRİNİZ-12</t>
  </si>
  <si>
    <t>LOKASYON UYG_NO_41 UYGUNSUZLUK BÖLGESİ GİRİNİZ-13</t>
  </si>
  <si>
    <t>LOKASYON UYG_NO_42 UYGUNSUZLUK BÖLGESİ GİRİNİZ-14</t>
  </si>
  <si>
    <t>LOKASYON UYG_NO_43 UYGUNSUZLUK BÖLGESİ GİRİNİZ-15</t>
  </si>
  <si>
    <t>LOKASYON UYG_NO_44 UYGUNSUZLUK BÖLGESİ GİRİNİZ-14</t>
  </si>
  <si>
    <t>LOKASYON UYG_NO_45 UYGUNSUZLUK BÖLGESİ GİRİNİZ-15</t>
  </si>
  <si>
    <t>LOKASYON UYG_NO_46 UYGUNSUZLUK BÖLGESİ GİRİNİZ-16</t>
  </si>
  <si>
    <t>LOKASYON UYG_NO_47 UYGUNSUZLUK BÖLGESİ GİRİNİZ-17</t>
  </si>
  <si>
    <t>LOKASYON UYG_NO_48 UYGUNSUZLUK BÖLGESİ GİRİNİZ-18</t>
  </si>
  <si>
    <t>LOKASYON UYG_NO_49 UYGUNSUZLUK BÖLGESİ GİRİNİZ-19</t>
  </si>
  <si>
    <t>LOKASYON UYG_NO_50 UYGUNSUZLUK BÖLGESİ GİRİNİZ-20</t>
  </si>
  <si>
    <t>LOKASYON UYG_NO_51 UYGUNSUZLUK BÖLGESİ GİRİNİZ-21</t>
  </si>
  <si>
    <t>LOKASYON UYG_NO_52 UYGUNSUZLUK BÖLGESİ GİRİNİZ-22</t>
  </si>
  <si>
    <t>LOKASYON UYG_NO_53 UYGUNSUZLUK BÖLGESİ GİRİNİZ-23</t>
  </si>
  <si>
    <t>LOKASYON UYG_NO_54 UYGUNSUZLUK BÖLGESİ GİRİNİZ-24</t>
  </si>
  <si>
    <t>LOKASYON UYG_NO_55 UYGUNSUZLUK BÖLGESİ GİRİNİZ-25</t>
  </si>
  <si>
    <t>LOKASYON UYG_NO_56 UYGUNSUZLUK BÖLGESİ GİRİNİZ-26</t>
  </si>
  <si>
    <t>LOKASYON UYG_NO_57 UYGUNSUZLUK BÖLGESİ GİRİNİZ-27</t>
  </si>
  <si>
    <t>LOKASYON UYG_NO_58 UYGUNSUZLUK BÖLGESİ GİRİNİZ-28</t>
  </si>
  <si>
    <t>LOKASYON UYG_NO_59 UYGUNSUZLUK BÖLGESİ GİRİNİZ-29</t>
  </si>
  <si>
    <t>LOKASYON UYG_NO_60 UYGUNSUZLUK BÖLGESİ GİRİNİZ-1</t>
  </si>
  <si>
    <t>LOKASYON UYG_NO_61 UYGUNSUZLUK BÖLGESİ GİRİNİZ-2</t>
  </si>
  <si>
    <t>LOKASYON UYG_NO_62 UYGUNSUZLUK BÖLGESİ GİRİNİZ-3</t>
  </si>
  <si>
    <t>LOKASYON UYG_NO_63 UYGUNSUZLUK BÖLGESİ GİRİNİZ-4</t>
  </si>
  <si>
    <t>LOKASYON UYG_NO_64 UYGUNSUZLUK BÖLGESİ GİRİNİZ-5</t>
  </si>
  <si>
    <t>LOKASYON UYG_NO_65 UYGUNSUZLUK BÖLGESİ GİRİNİZ-6</t>
  </si>
  <si>
    <t>LOKASYON UYG_NO_66 UYGUNSUZLUK BÖLGESİ GİRİNİZ-7</t>
  </si>
  <si>
    <t>LOKASYON UYG_NO_67 UYGUNSUZLUK BÖLGESİ GİRİNİZ-8</t>
  </si>
  <si>
    <t>LOKASYON UYG_NO_68 UYGUNSUZLUK BÖLGESİ GİRİNİZ-9</t>
  </si>
  <si>
    <t>LOKASYON UYG_NO_69 UYGUNSUZLUK BÖLGESİ GİRİNİZ-10</t>
  </si>
  <si>
    <t>LOKASYON UYG_NO_70 UYGUNSUZLUK BÖLGESİ GİRİNİZ-11</t>
  </si>
  <si>
    <t>LOKASYON UYG_NO_71 UYGUNSUZLUK BÖLGESİ GİRİNİZ-12</t>
  </si>
  <si>
    <t>LOKASYON UYG_NO_72 UYGUNSUZLUK BÖLGESİ GİRİNİZ-13</t>
  </si>
  <si>
    <t>LOKASYON UYG_NO_73 UYGUNSUZLUK BÖLGESİ GİRİNİZ-14</t>
  </si>
  <si>
    <t>LOKASYON UYG_NO_74 UYGUNSUZLUK BÖLGESİ GİRİNİZ-15</t>
  </si>
  <si>
    <t>LOKASYON UYG_NO_75 UYGUNSUZLUK BÖLGESİ GİRİNİZ-16</t>
  </si>
  <si>
    <t>LOKASYON UYG_NO_76 UYGUNSUZLUK BÖLGESİ-9</t>
  </si>
  <si>
    <t>LOKASYON UYG_NO_77 UYGUNSUZLUK BÖLGESİ-10</t>
  </si>
  <si>
    <t>LOKASYON UYG_NO_78 UYGUNSUZLUK BÖLGESİ-11</t>
  </si>
  <si>
    <t>LOKASYON UYG_NO_79 UYGUNSUZLUK BÖLGESİ-12</t>
  </si>
  <si>
    <t>LOKASYON UYG_NO_80 UYGUNSUZLUK BÖLGESİ-13</t>
  </si>
  <si>
    <t>LOKASYON UYG_NO_81 UYGUNSUZLUK BÖLGESİ-14</t>
  </si>
  <si>
    <t>LOKASYON UYG_NO_82 UYGUNSUZLUK BÖLGESİ-15</t>
  </si>
  <si>
    <t>LOKASYON UYG_NO_83 UYGUNSUZLUK BÖLGESİ-16</t>
  </si>
  <si>
    <t>LOKASYON UYG_NO_84 UYGUNSUZLUK BÖLGESİ-17</t>
  </si>
  <si>
    <t>LOKASYON UYG_NO_85 UYGUNSUZLUK BÖLGESİ-18</t>
  </si>
  <si>
    <t>LOKASYON UYG_NO_86 UYGUNSUZLUK BÖLGESİ-19</t>
  </si>
  <si>
    <t>LOKASYON UYG_NO_87 UYGUNSUZLUK BÖLGESİ-20</t>
  </si>
  <si>
    <t>LOKASYON UYG_NO_88 UYGUNSUZLUK BÖLGESİ-21</t>
  </si>
  <si>
    <t>LOKASYON UYG_NO_89 UYGUNSUZLUK BÖLGESİ-22</t>
  </si>
  <si>
    <t>LOKASYON UYG_NO_90 UYGUNSUZLUK BÖLGESİ-23</t>
  </si>
  <si>
    <t>LOKASYON UYG_NO_91 UYGUNSUZLUK BÖLGESİ-24</t>
  </si>
  <si>
    <t>LOKASYON UYG_NO_92 UYGUNSUZLUK BÖLGESİ-25</t>
  </si>
  <si>
    <t>LOKASYON UYG_NO_93 UYGUNSUZLUK BÖLGESİ-26</t>
  </si>
  <si>
    <t>LOKASYON UYG_NO_94 UYGUNSUZLUK BÖLGESİ-27</t>
  </si>
  <si>
    <t>LOKASYON UYG_NO_95 UYGUNSUZLUK BÖLGESİ-28</t>
  </si>
  <si>
    <t>LOKASYON UYG_NO_96 UYGUNSUZLUK BÖLGESİ-29</t>
  </si>
  <si>
    <t>LOKASYON UYG_NO_97 UYGUNSUZLUK BÖLGESİ GİRİNİZ-1</t>
  </si>
  <si>
    <t>LOKASYON UYG_NO_98 UYGUNSUZLUK BÖLGESİ GİRİNİZ-2</t>
  </si>
  <si>
    <t>LOKASYON UYG_NO_99 UYGUNSUZLUK BÖLGESİ GİRİNİZ-3</t>
  </si>
  <si>
    <t>LOKASYON UYG_NO_100 UYGUNSUZLUK BÖLGESİ GİRİNİZ-4</t>
  </si>
  <si>
    <t>LOKASYON UYG_NO_101 UYGUNSUZLUK BÖLGESİ GİRİNİZ-5</t>
  </si>
  <si>
    <t>LOKASYON UYG_NO_102 UYGUNSUZLUK BÖLGESİ GİRİNİZ-6</t>
  </si>
  <si>
    <t>LOKASYON UYG_NO_103 UYGUNSUZLUK BÖLGESİ GİRİNİZ-7</t>
  </si>
  <si>
    <t>LOKASYON UYG_NO_104 UYGUNSUZLUK BÖLGESİ GİRİNİZ-8</t>
  </si>
  <si>
    <t>LOKASYON UYG_NO_105 UYGUNSUZLUK BÖLGESİ GİRİNİZ-9</t>
  </si>
  <si>
    <t>LOKASYON UYG_NO_106 UYGUNSUZLUK BÖLGESİ GİRİNİZ-10</t>
  </si>
  <si>
    <t>LOKASYON UYG_NO_107 UYGUNSUZLUK BÖLGESİ GİRİNİZ-11</t>
  </si>
  <si>
    <t>LOKASYON UYG_NO_108 UYGUNSUZLUK BÖLGESİ GİRİNİZ-12</t>
  </si>
  <si>
    <t>LOKASYON UYG_NO_109 UYGUNSUZLUK BÖLGESİ GİRİNİZ-13</t>
  </si>
  <si>
    <t>LOKASYON UYG_NO_110 UYGUNSUZLUK BÖLGESİ GİRİNİZ-14</t>
  </si>
  <si>
    <t>LOKASYON UYG_NO_111 UYGUNSUZLUK BÖLGESİ GİRİNİZ-15</t>
  </si>
  <si>
    <t>LOKASYON UYG_NO_112 UYGUNSUZLUK BÖLGESİ GİRİNİZ-16</t>
  </si>
  <si>
    <t>LOKASYON UYG_NO_113 UYGUNSUZLUK BÖLGESİ GİRİNİZ-17</t>
  </si>
  <si>
    <t>LOKASYON UYG_NO_114 UYGUNSUZLUK BÖLGESİ GİRİNİZ-18</t>
  </si>
  <si>
    <t>LOKASYON UYG_NO_115 UYGUNSUZLUK BÖLGESİ GİRİNİZ-19</t>
  </si>
  <si>
    <t>LOKASYON UYG_NO_116 UYGUNSUZLUK BÖLGESİ GİRİNİZ-20</t>
  </si>
  <si>
    <t>LOKASYON UYG_NO_117 UYGUNSUZLUK BÖLGESİ GİRİNİZ-21</t>
  </si>
  <si>
    <t>LOKASYON UYG_NO_118 UYGUNSUZLUK BÖLGESİ GİRİNİZ-22</t>
  </si>
  <si>
    <t>LOKASYON UYG_NO_119 UYGUNSUZLUK BÖLGESİ GİRİNİZ-23</t>
  </si>
  <si>
    <t>LOKASYON UYG_NO_120 UYGUNSUZLUK BÖLGESİ GİRİNİZ-24</t>
  </si>
  <si>
    <t>LOKASYON UYG_NO_121 UYGUNSUZLUK BÖLGESİ GİRİNİZ-25</t>
  </si>
  <si>
    <t>LOKASYON UYG_NO_122 UYGUNSUZLUK BÖLGESİ GİRİNİZ-26</t>
  </si>
  <si>
    <t>LOKASYON UYG_NO_123 UYGUNSUZLUK BÖLGESİ GİRİNİZ-27</t>
  </si>
  <si>
    <t>LOKASYON UYG_NO_124 UYGUNSUZLUK BÖLGESİ GİRİNİZ-28</t>
  </si>
  <si>
    <t>LOKASYON UYG_NO_125 UYGUNSUZLUK BÖLGESİ GİRİNİZ-29</t>
  </si>
  <si>
    <t>LOKASYON UYG_NO_126 UYGUNSUZLUK BÖLGESİ GİRİNİZ-3</t>
  </si>
  <si>
    <t>LOKASYON UYG_NO_127 UYGUNSUZLUK BÖLGESİ GİRİNİZ-4</t>
  </si>
  <si>
    <t>LOKASYON UYG_NO_128 UYGUNSUZLUK BÖLGESİ GİRİNİZ-5</t>
  </si>
  <si>
    <t>LOKASYON UYG_NO_129 UYGUNSUZLUK BÖLGESİ GİRİNİZ-6</t>
  </si>
  <si>
    <t>LOKASYON UYG_NO_130 UYGUNSUZLUK BÖLGESİ GİRİNİZ-7</t>
  </si>
  <si>
    <t>LOKASYON UYG_NO_131 UYGUNSUZLUK BÖLGESİ GİRİNİZ-8</t>
  </si>
  <si>
    <t>LOKASYON UYG_NO_132 UYGUNSUZLUK BÖLGESİ GİRİNİZ-5</t>
  </si>
  <si>
    <t>LOKASYON UYG_NO_133 UYGUNSUZLUK BÖLGESİ GİRİNİZ-6</t>
  </si>
  <si>
    <t>LOKASYON UYG_NO_134 UYGUNSUZLUK BÖLGESİ GİRİNİZ-7</t>
  </si>
  <si>
    <t>LOKASYON UYG_NO_135 UYGUNSUZLUK BÖLGESİ GİRİNİZ-8</t>
  </si>
  <si>
    <t>LOKASYON UYG_NO_136 UYGUNSUZLUK BÖLGESİ GİRİNİZ-9</t>
  </si>
  <si>
    <t>LOKASYON UYG_NO_137 UYGUNSUZLUK BÖLGESİ GİRİNİZ-10</t>
  </si>
  <si>
    <t>LOKASYON UYG_NO_138 UYGUNSUZLUK BÖLGESİ GİRİNİZ-11</t>
  </si>
  <si>
    <t>LOKASYON UYG_NO_139 UYGUNSUZLUK BÖLGESİ GİRİNİZ-12</t>
  </si>
  <si>
    <t>LOKASYON UYG_NO_140 UYGUNSUZLUK BÖLGESİ GİRİNİZ-13</t>
  </si>
  <si>
    <t>LOKASYON UYG_NO_141 UYGUNSUZLUK BÖLGESİ GİRİNİZ-14</t>
  </si>
  <si>
    <t>LOKASYON UYG_NO_142 UYGUNSUZLUK BÖLGESİ GİRİNİZ-15</t>
  </si>
  <si>
    <t>LOKASYON UYG_NO_143 UYGUNSUZLUK BÖLGESİ GİRİNİZ-16</t>
  </si>
  <si>
    <t>LOKASYON UYG_NO_144 UYGUNSUZLUK BÖLGESİ GİRİNİZ-17</t>
  </si>
  <si>
    <t>LOKASYON UYG_NO_145 UYGUNSUZLUK BÖLGESİ GİRİNİZ-18</t>
  </si>
  <si>
    <t>LOKASYON UYG_NO_146 UYGUNSUZLUK BÖLGESİ GİRİNİZ-19</t>
  </si>
  <si>
    <t>LOKASYON UYG_NO_147 UYGUNSUZLUK BÖLGESİ GİRİNİZ-20</t>
  </si>
  <si>
    <t>LOKASYON UYG_NO_148 UYGUNSUZLUK BÖLGESİ GİRİNİZ-21</t>
  </si>
  <si>
    <t>LOKASYON UYG_NO_149 UYGUNSUZLUK BÖLGESİ GİRİNİZ-22</t>
  </si>
  <si>
    <t>LOKASYON UYG_NO_150 UYGUNSUZLUK BÖLGESİ GİRİNİZ-23</t>
  </si>
  <si>
    <t>LOKASYON UYG_NO_151 UYGUNSUZLUK BÖLGESİ GİRİNİZ-24</t>
  </si>
  <si>
    <t>LOKASYON UYG_NO_152 UYGUNSUZLUK BÖLGESİ GİRİNİZ-25</t>
  </si>
  <si>
    <t>LOKASYON UYG_NO_153 UYGUNSUZLUK BÖLGESİ GİRİNİZ-26</t>
  </si>
  <si>
    <t>LOKASYON UYG_NO_154 UYGUNSUZLUK BÖLGESİ GİRİNİZ-27</t>
  </si>
  <si>
    <t>LOKASYON UYG_NO_155 UYGUNSUZLUK BÖLGESİ GİRİNİZ-28</t>
  </si>
  <si>
    <t>LOKASYON UYG_NO_156 UYGUNSUZLUK BÖLGESİ GİRİNİZ-29</t>
  </si>
  <si>
    <t>LOKASYON UYG_NO_157 UYGUNSUZLUK BÖLGESİ GİRİNİZ-21</t>
  </si>
  <si>
    <t>LOKASYON UYG_NO_158 UYGUNSUZLUK BÖLGESİ GİRİNİZ-22</t>
  </si>
  <si>
    <t>LOKASYON UYG_NO_159 UYGUNSUZLUK BÖLGESİ GİRİNİZ-23</t>
  </si>
  <si>
    <t>LOKASYON UYG_NO_160 UYGUNSUZLUK BÖLGESİ GİRİNİZ-24</t>
  </si>
  <si>
    <t>LOKASYON UYG_NO_161 UYGUNSUZLUK BÖLGESİ GİRİNİZ-25</t>
  </si>
  <si>
    <t>LOKASYON UYG_NO_162 UYGUNSUZLUK BÖLGESİ GİRİNİZ-26</t>
  </si>
  <si>
    <t>LOKASYON UYG_NO_163 UYGUNSUZLUK BÖLGESİ GİRİNİZ-27</t>
  </si>
  <si>
    <t>LOKASYON UYG_NO_164 UYGUNSUZLUK BÖLGESİ GİRİNİZ-28</t>
  </si>
  <si>
    <t>LOKASYON UYG_NO_165 UYGUNSUZLUK BÖLGESİ GİRİNİZ-29</t>
  </si>
  <si>
    <t>LOKASYON UYG_NO_166 UYGUNSUZLUK BÖLGESİ GİRİNİZ-5</t>
  </si>
  <si>
    <t>LOKASYON UYG_NO_167 UYGUNSUZLUK BÖLGESİ GİRİNİZ-6</t>
  </si>
  <si>
    <t>LOKASYON UYG_NO_168 UYGUNSUZLUK BÖLGESİ GİRİNİZ-7</t>
  </si>
  <si>
    <t>LOKASYON UYG_NO_169 UYGUNSUZLUK BÖLGESİ GİRİNİZ-8</t>
  </si>
  <si>
    <t>LOKASYON UYG_NO_170 UYGUNSUZLUK BÖLGESİ GİRİNİZ-9</t>
  </si>
  <si>
    <t>LOKASYON UYG_NO_171 UYGUNSUZLUK BÖLGESİ GİRİNİZ-10</t>
  </si>
  <si>
    <t>LOKASYON UYG_NO_172 UYGUNSUZLUK BÖLGESİ GİRİNİZ-11</t>
  </si>
  <si>
    <t>LOKASYON UYG_NO_173 UYGUNSUZLUK BÖLGESİ GİRİNİZ-12</t>
  </si>
  <si>
    <t>LOKASYON UYG_NO_174 UYGUNSUZLUK BÖLGESİ GİRİNİZ-13</t>
  </si>
  <si>
    <t>LOKASYON UYG_NO_175 UYGUNSUZLUK BÖLGESİ GİRİNİZ-14</t>
  </si>
  <si>
    <t>LOKASYON UYG_NO_176 UYGUNSUZLUK BÖLGESİ GİRİNİZ-15</t>
  </si>
  <si>
    <t>LOKASYON UYG_NO_177 UYGUNSUZLUK BÖLGESİ GİRİNİZ-16</t>
  </si>
  <si>
    <t>LOKASYON UYG_NO_178 UYGUNSUZLUK BÖLGESİ GİRİNİZ-17</t>
  </si>
  <si>
    <t>LOKASYON UYG_NO_179 UYGUNSUZLUK BÖLGESİ GİRİNİZ-29</t>
  </si>
  <si>
    <t>LOKASYON UYG_NO_180 UYGUNSUZLUK BÖLGESİ GİRİNİZ-6</t>
  </si>
  <si>
    <t>LOKASYON UYG_NO_181 UYGUNSUZLUK BÖLGESİ GİRİNİZ-7</t>
  </si>
  <si>
    <t>LOKASYON UYG_NO_182 UYGUNSUZLUK BÖLGESİ GİRİNİZ-8</t>
  </si>
  <si>
    <t>LOKASYON UYG_NO_183 UYGUNSUZLUK BÖLGESİ GİRİNİZ-9</t>
  </si>
  <si>
    <t>LOKASYON UYG_NO_184 UYGUNSUZLUK BÖLGESİ GİRİNİZ-10</t>
  </si>
  <si>
    <t>Rapor Başlangıç Tarihi:</t>
  </si>
  <si>
    <t>Rapor Bitiş Tarihi:</t>
  </si>
  <si>
    <t>Açık:</t>
  </si>
  <si>
    <t>Kapalı:</t>
  </si>
  <si>
    <t>UYGUNSUZLUK NEDENLERİ</t>
  </si>
  <si>
    <t>TOPLAM</t>
  </si>
  <si>
    <t>RAPORLAMA DÖNEMİ</t>
  </si>
  <si>
    <t>Toplam</t>
  </si>
  <si>
    <t>Toplam Uygunsuzluk</t>
  </si>
  <si>
    <t xml:space="preserve"> Raporlama Dönemi Uygunsuzluk</t>
  </si>
  <si>
    <t>Raporlama Dönemi</t>
  </si>
  <si>
    <t>İŞ GÜVENLİĞİ UZMANI</t>
  </si>
  <si>
    <t>TOPLAM TESPİT</t>
  </si>
  <si>
    <t>RAPORLAMA DÖNEMİ TESPİTİ</t>
  </si>
  <si>
    <t>FİRMA ADI</t>
  </si>
  <si>
    <t>MÜFETTİŞ DENETİMİ</t>
  </si>
  <si>
    <t>CEZA MİKTARI (ALTİŞVEREN)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</si>
</sst>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#\ \T\L"/>
  </numFmts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48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0"/>
      <name val="Calibri"/>
      <family val="2"/>
      <charset val="162"/>
      <scheme val="minor"/>
    </font>
    <font>
      <sz val="20"/>
      <color theme="0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rgb="FF8B00FF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1F878D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 tint="-0.74999237037263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/>
    <xf numFmtId="164" fontId="0" fillId="0" borderId="1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0" fillId="2" borderId="0" xfId="0" applyFill="1"/>
    <xf numFmtId="0" fontId="0" fillId="3" borderId="0" xfId="0" applyFill="1"/>
    <xf numFmtId="14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2" borderId="1" xfId="0" applyFill="1" applyBorder="1"/>
    <xf numFmtId="0" fontId="0" fillId="3" borderId="1" xfId="0" applyFill="1" applyBorder="1"/>
    <xf numFmtId="0" fontId="0" fillId="4" borderId="0" xfId="0" applyFill="1"/>
    <xf numFmtId="0" fontId="0" fillId="0" borderId="0" xfId="0" applyAlignment="1">
      <alignment wrapText="1"/>
    </xf>
    <xf numFmtId="0" fontId="6" fillId="0" borderId="0" xfId="0" applyFont="1"/>
    <xf numFmtId="0" fontId="6" fillId="0" borderId="0" xfId="0" applyFont="1" applyAlignment="1">
      <alignment horizontal="center" vertical="center"/>
    </xf>
    <xf numFmtId="0" fontId="5" fillId="5" borderId="0" xfId="0" applyFont="1" applyFill="1"/>
    <xf numFmtId="0" fontId="5" fillId="5" borderId="0" xfId="0" applyFont="1" applyFill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6" fillId="0" borderId="0" xfId="0" applyFont="1" applyAlignment="1">
      <alignment horizontal="center"/>
    </xf>
    <xf numFmtId="0" fontId="6" fillId="6" borderId="5" xfId="0" applyFont="1" applyFill="1" applyBorder="1"/>
    <xf numFmtId="0" fontId="5" fillId="0" borderId="5" xfId="0" applyFont="1" applyBorder="1" applyAlignment="1">
      <alignment horizontal="center" vertical="center"/>
    </xf>
    <xf numFmtId="0" fontId="5" fillId="0" borderId="5" xfId="0" applyFont="1" applyBorder="1" applyAlignment="1">
      <alignment horizontal="right"/>
    </xf>
    <xf numFmtId="0" fontId="7" fillId="0" borderId="5" xfId="0" applyFont="1" applyBorder="1" applyAlignment="1">
      <alignment horizontal="center" vertical="center"/>
    </xf>
    <xf numFmtId="0" fontId="7" fillId="0" borderId="5" xfId="0" applyFont="1" applyBorder="1"/>
    <xf numFmtId="0" fontId="7" fillId="6" borderId="5" xfId="0" applyFont="1" applyFill="1" applyBorder="1" applyAlignment="1">
      <alignment horizontal="center" vertical="center"/>
    </xf>
    <xf numFmtId="0" fontId="7" fillId="7" borderId="5" xfId="0" applyFont="1" applyFill="1" applyBorder="1" applyAlignment="1">
      <alignment horizontal="right" vertical="center"/>
    </xf>
    <xf numFmtId="0" fontId="7" fillId="7" borderId="5" xfId="0" applyFont="1" applyFill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5" fillId="0" borderId="5" xfId="0" applyFont="1" applyBorder="1" applyAlignment="1">
      <alignment vertical="center"/>
    </xf>
    <xf numFmtId="0" fontId="6" fillId="10" borderId="5" xfId="0" applyFont="1" applyFill="1" applyBorder="1" applyAlignment="1">
      <alignment vertical="center"/>
    </xf>
    <xf numFmtId="0" fontId="6" fillId="10" borderId="5" xfId="0" applyFont="1" applyFill="1" applyBorder="1" applyAlignment="1">
      <alignment horizontal="center" vertical="center"/>
    </xf>
    <xf numFmtId="0" fontId="5" fillId="11" borderId="5" xfId="0" applyFont="1" applyFill="1" applyBorder="1" applyAlignment="1">
      <alignment vertical="center"/>
    </xf>
    <xf numFmtId="0" fontId="5" fillId="11" borderId="5" xfId="0" applyFont="1" applyFill="1" applyBorder="1" applyAlignment="1">
      <alignment horizontal="center" vertical="center"/>
    </xf>
    <xf numFmtId="164" fontId="0" fillId="10" borderId="5" xfId="0" applyNumberFormat="1" applyFill="1" applyBorder="1" applyAlignment="1">
      <alignment horizontal="center" vertical="center" wrapText="1"/>
    </xf>
    <xf numFmtId="0" fontId="5" fillId="11" borderId="5" xfId="0" applyFont="1" applyFill="1" applyBorder="1" applyAlignment="1">
      <alignment horizontal="left" vertical="center"/>
    </xf>
    <xf numFmtId="0" fontId="5" fillId="0" borderId="5" xfId="0" applyFont="1" applyBorder="1" applyAlignment="1">
      <alignment horizontal="left" vertical="center"/>
    </xf>
    <xf numFmtId="0" fontId="6" fillId="10" borderId="5" xfId="0" applyFont="1" applyFill="1" applyBorder="1" applyAlignment="1">
      <alignment horizontal="left" vertical="center"/>
    </xf>
    <xf numFmtId="0" fontId="4" fillId="0" borderId="5" xfId="0" applyFont="1" applyBorder="1" applyAlignment="1">
      <alignment horizontal="left" vertical="center" wrapText="1"/>
    </xf>
    <xf numFmtId="0" fontId="6" fillId="0" borderId="0" xfId="0" applyFont="1" applyAlignment="1">
      <alignment horizontal="left"/>
    </xf>
    <xf numFmtId="164" fontId="5" fillId="0" borderId="5" xfId="0" applyNumberFormat="1" applyFont="1" applyBorder="1" applyAlignment="1">
      <alignment horizontal="center" vertical="center" wrapText="1"/>
    </xf>
    <xf numFmtId="0" fontId="6" fillId="7" borderId="5" xfId="0" applyFont="1" applyFill="1" applyBorder="1"/>
    <xf numFmtId="0" fontId="6" fillId="8" borderId="5" xfId="0" applyFont="1" applyFill="1" applyBorder="1"/>
    <xf numFmtId="0" fontId="6" fillId="9" borderId="5" xfId="0" applyFont="1" applyFill="1" applyBorder="1"/>
    <xf numFmtId="0" fontId="6" fillId="7" borderId="5" xfId="0" applyFont="1" applyFill="1" applyBorder="1" applyAlignment="1">
      <alignment horizontal="center"/>
    </xf>
    <xf numFmtId="0" fontId="6" fillId="8" borderId="5" xfId="0" applyFont="1" applyFill="1" applyBorder="1" applyAlignment="1">
      <alignment horizontal="center"/>
    </xf>
    <xf numFmtId="0" fontId="6" fillId="9" borderId="5" xfId="0" applyFont="1" applyFill="1" applyBorder="1" applyAlignment="1">
      <alignment horizontal="center"/>
    </xf>
    <xf numFmtId="0" fontId="6" fillId="6" borderId="5" xfId="0" applyFont="1" applyFill="1" applyBorder="1" applyAlignment="1">
      <alignment horizontal="center"/>
    </xf>
    <xf numFmtId="0" fontId="7" fillId="0" borderId="5" xfId="0" applyFont="1" applyBorder="1" applyAlignment="1">
      <alignment horizontal="right" vertical="center"/>
    </xf>
    <xf numFmtId="0" fontId="7" fillId="6" borderId="5" xfId="0" applyFont="1" applyFill="1" applyBorder="1" applyAlignment="1">
      <alignment horizontal="right" vertical="center"/>
    </xf>
    <xf numFmtId="0" fontId="3" fillId="2" borderId="4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8" fillId="5" borderId="5" xfId="0" applyFont="1" applyFill="1" applyBorder="1" applyAlignment="1">
      <alignment horizontal="center" vertical="center"/>
    </xf>
    <xf numFmtId="14" fontId="8" fillId="5" borderId="5" xfId="0" applyNumberFormat="1" applyFont="1" applyFill="1" applyBorder="1" applyAlignment="1">
      <alignment horizontal="center" vertical="center"/>
    </xf>
    <xf numFmtId="14" fontId="8" fillId="5" borderId="5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7">
    <dxf>
      <fill>
        <patternFill>
          <bgColor rgb="FFEE0000"/>
        </patternFill>
      </fill>
    </dxf>
    <dxf>
      <fill>
        <patternFill>
          <bgColor rgb="FF00B050"/>
        </patternFill>
      </fill>
    </dxf>
    <dxf>
      <fill>
        <patternFill>
          <bgColor theme="5" tint="0.79998168889431442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theme="5"/>
        </patternFill>
      </fill>
    </dxf>
    <dxf>
      <fill>
        <patternFill>
          <bgColor rgb="FFEE0000"/>
        </patternFill>
      </fill>
    </dxf>
  </dxfs>
  <tableStyles count="0" defaultTableStyle="TableStyleMedium2" defaultPivotStyle="PivotStyleLight16"/>
  <colors>
    <mruColors>
      <color rgb="FFFE5D4C"/>
      <color rgb="FFFF5757"/>
      <color rgb="FFF0DDFF"/>
      <color rgb="FF8B00FF"/>
      <color rgb="FF1F878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400" b="1" i="0" u="none" strike="noStrike" kern="1200" baseline="0">
                <a:solidFill>
                  <a:schemeClr val="bg1"/>
                </a:solidFill>
                <a:latin typeface="+mn-lt"/>
                <a:ea typeface="+mn-ea"/>
                <a:cs typeface="+mn-cs"/>
              </a:defRPr>
            </a:pPr>
            <a:r>
              <a:rPr lang="tr-TR" sz="2400">
                <a:solidFill>
                  <a:schemeClr val="bg1"/>
                </a:solidFill>
              </a:rPr>
              <a:t>Genel</a:t>
            </a:r>
            <a:r>
              <a:rPr lang="tr-TR" sz="2400" baseline="0">
                <a:solidFill>
                  <a:schemeClr val="bg1"/>
                </a:solidFill>
              </a:rPr>
              <a:t> Uygunsuzluk Durumu</a:t>
            </a:r>
            <a:endParaRPr lang="tr-TR" sz="2400">
              <a:solidFill>
                <a:schemeClr val="bg1"/>
              </a:solidFill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1" i="0" u="none" strike="noStrike" kern="1200" baseline="0">
              <a:solidFill>
                <a:schemeClr val="bg1"/>
              </a:solidFill>
              <a:latin typeface="+mn-lt"/>
              <a:ea typeface="+mn-ea"/>
              <a:cs typeface="+mn-cs"/>
            </a:defRPr>
          </a:pPr>
          <a:endParaRPr lang="tr-TR"/>
        </a:p>
      </c:txPr>
    </c:title>
    <c:autoTitleDeleted val="0"/>
    <c:plotArea>
      <c:layout>
        <c:manualLayout>
          <c:layoutTarget val="inner"/>
          <c:xMode val="edge"/>
          <c:yMode val="edge"/>
          <c:x val="0.18330809993255345"/>
          <c:y val="0.22795077354792564"/>
          <c:w val="0.66384683503810527"/>
          <c:h val="0.68495660162253702"/>
        </c:manualLayout>
      </c:layout>
      <c:doughnutChart>
        <c:varyColors val="1"/>
        <c:ser>
          <c:idx val="0"/>
          <c:order val="0"/>
          <c:spPr>
            <a:solidFill>
              <a:schemeClr val="accent6"/>
            </a:solidFill>
          </c:spPr>
          <c:dPt>
            <c:idx val="0"/>
            <c:bubble3D val="0"/>
            <c:spPr>
              <a:solidFill>
                <a:srgbClr val="EE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1B16-4066-85CC-722B5F239B5D}"/>
              </c:ext>
            </c:extLst>
          </c:dPt>
          <c:dPt>
            <c:idx val="1"/>
            <c:bubble3D val="0"/>
            <c:spPr>
              <a:solidFill>
                <a:srgbClr val="00B050"/>
              </a:solidFill>
              <a:ln>
                <a:noFill/>
              </a:ln>
              <a:effectLst>
                <a:glow rad="152400">
                  <a:schemeClr val="accent1">
                    <a:alpha val="40000"/>
                  </a:schemeClr>
                </a:glow>
                <a:outerShdw blurRad="177800" dir="4200000" sx="119000" sy="119000" algn="ctr" rotWithShape="0">
                  <a:srgbClr val="000000">
                    <a:alpha val="43137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1B16-4066-85CC-722B5F239B5D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20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tr-TR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2">
                      <a:lumMod val="35000"/>
                      <a:lumOff val="65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'Dashboard Data'!$E$3:$E$4</c:f>
              <c:strCache>
                <c:ptCount val="2"/>
                <c:pt idx="0">
                  <c:v>Açık:</c:v>
                </c:pt>
                <c:pt idx="1">
                  <c:v>Kapalı:</c:v>
                </c:pt>
              </c:strCache>
            </c:strRef>
          </c:cat>
          <c:val>
            <c:numRef>
              <c:f>'Dashboard Data'!$F$3:$F$4</c:f>
              <c:numCache>
                <c:formatCode>General</c:formatCode>
                <c:ptCount val="2"/>
                <c:pt idx="0">
                  <c:v>10</c:v>
                </c:pt>
                <c:pt idx="1">
                  <c:v>174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1B16-4066-85CC-722B5F239B5D}"/>
            </c:ext>
          </c:extLst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  <c:holeSize val="75"/>
      </c:doughnut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tr-TR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400" b="1" i="0" u="none" strike="noStrike" kern="1200" baseline="0">
                <a:solidFill>
                  <a:schemeClr val="bg1"/>
                </a:solidFill>
                <a:latin typeface="+mn-lt"/>
                <a:ea typeface="+mn-ea"/>
                <a:cs typeface="+mn-cs"/>
              </a:defRPr>
            </a:pPr>
            <a:r>
              <a:rPr lang="tr-TR" sz="2400">
                <a:solidFill>
                  <a:schemeClr val="bg1"/>
                </a:solidFill>
              </a:rPr>
              <a:t>Raporlama Dönemi </a:t>
            </a:r>
            <a:r>
              <a:rPr lang="tr-TR" sz="2400" baseline="0">
                <a:solidFill>
                  <a:schemeClr val="bg1"/>
                </a:solidFill>
              </a:rPr>
              <a:t>Uygunsuzluk Durumu</a:t>
            </a:r>
            <a:endParaRPr lang="tr-TR" sz="2400">
              <a:solidFill>
                <a:schemeClr val="bg1"/>
              </a:solidFill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1" i="0" u="none" strike="noStrike" kern="1200" baseline="0">
              <a:solidFill>
                <a:schemeClr val="bg1"/>
              </a:solidFill>
              <a:latin typeface="+mn-lt"/>
              <a:ea typeface="+mn-ea"/>
              <a:cs typeface="+mn-cs"/>
            </a:defRPr>
          </a:pPr>
          <a:endParaRPr lang="tr-TR"/>
        </a:p>
      </c:txPr>
    </c:title>
    <c:autoTitleDeleted val="0"/>
    <c:plotArea>
      <c:layout>
        <c:manualLayout>
          <c:layoutTarget val="inner"/>
          <c:xMode val="edge"/>
          <c:yMode val="edge"/>
          <c:x val="0.22658110076956781"/>
          <c:y val="0.23309788138102305"/>
          <c:w val="0.50549192270065735"/>
          <c:h val="0.6864537670218932"/>
        </c:manualLayout>
      </c:layout>
      <c:doughnutChart>
        <c:varyColors val="1"/>
        <c:ser>
          <c:idx val="0"/>
          <c:order val="0"/>
          <c:spPr>
            <a:solidFill>
              <a:srgbClr val="00B050"/>
            </a:solidFill>
            <a:effectLst>
              <a:outerShdw blurRad="76200" sx="114000" sy="114000" algn="ctr" rotWithShape="0">
                <a:schemeClr val="tx1">
                  <a:alpha val="39000"/>
                </a:schemeClr>
              </a:outerShdw>
            </a:effectLst>
          </c:spPr>
          <c:dPt>
            <c:idx val="0"/>
            <c:bubble3D val="0"/>
            <c:spPr>
              <a:solidFill>
                <a:srgbClr val="EE0000"/>
              </a:solidFill>
              <a:ln>
                <a:noFill/>
              </a:ln>
              <a:effectLst>
                <a:outerShdw blurRad="76200" sx="114000" sy="114000" algn="ctr" rotWithShape="0">
                  <a:schemeClr val="tx1">
                    <a:alpha val="39000"/>
                  </a:scheme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2A5A-43C9-AF1E-5C5A14C3B6EF}"/>
              </c:ext>
            </c:extLst>
          </c:dPt>
          <c:dPt>
            <c:idx val="1"/>
            <c:bubble3D val="0"/>
            <c:spPr>
              <a:solidFill>
                <a:srgbClr val="00B050"/>
              </a:solidFill>
              <a:ln>
                <a:noFill/>
              </a:ln>
              <a:effectLst>
                <a:outerShdw blurRad="76200" sx="114000" sy="114000" algn="ctr" rotWithShape="0">
                  <a:schemeClr val="tx1">
                    <a:alpha val="39000"/>
                  </a:scheme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2A5A-43C9-AF1E-5C5A14C3B6EF}"/>
              </c:ext>
            </c:extLst>
          </c:dPt>
          <c:dLbls>
            <c:dLbl>
              <c:idx val="1"/>
              <c:layout>
                <c:manualLayout>
                  <c:x val="7.716049382716049E-3"/>
                  <c:y val="-1.0572734456487191E-16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2A5A-43C9-AF1E-5C5A14C3B6EF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20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tr-TR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2">
                      <a:lumMod val="35000"/>
                      <a:lumOff val="65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'Dashboard Data'!$E$3:$E$4</c:f>
              <c:strCache>
                <c:ptCount val="2"/>
                <c:pt idx="0">
                  <c:v>Açık:</c:v>
                </c:pt>
                <c:pt idx="1">
                  <c:v>Kapalı:</c:v>
                </c:pt>
              </c:strCache>
            </c:strRef>
          </c:cat>
          <c:val>
            <c:numRef>
              <c:f>'Dashboard Data'!$G$3:$G$4</c:f>
              <c:numCache>
                <c:formatCode>General</c:formatCode>
                <c:ptCount val="2"/>
                <c:pt idx="0">
                  <c:v>10</c:v>
                </c:pt>
                <c:pt idx="1">
                  <c:v>53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2A5A-43C9-AF1E-5C5A14C3B6EF}"/>
            </c:ext>
          </c:extLst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  <c:holeSize val="75"/>
      </c:doughnut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tr-TR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40" b="1" i="0" u="none" strike="noStrike" kern="1200" cap="all" baseline="0">
                <a:solidFill>
                  <a:schemeClr val="bg1"/>
                </a:solidFill>
                <a:latin typeface="+mn-lt"/>
                <a:ea typeface="+mn-ea"/>
                <a:cs typeface="+mn-cs"/>
              </a:defRPr>
            </a:pPr>
            <a:r>
              <a:rPr lang="tr-TR" sz="1400" b="1" i="0" u="none" strike="noStrike" kern="1200" cap="all" baseline="0">
                <a:solidFill>
                  <a:schemeClr val="bg1"/>
                </a:solidFill>
              </a:rPr>
              <a:t>TOPLAM </a:t>
            </a:r>
            <a:r>
              <a:rPr lang="tr-TR">
                <a:solidFill>
                  <a:schemeClr val="bg1"/>
                </a:solidFill>
              </a:rPr>
              <a:t>RİSK SEVİYESİ </a:t>
            </a:r>
          </a:p>
        </c:rich>
      </c:tx>
      <c:layout>
        <c:manualLayout>
          <c:xMode val="edge"/>
          <c:yMode val="edge"/>
          <c:x val="0.25715277777777779"/>
          <c:y val="0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40" b="1" i="0" u="none" strike="noStrike" kern="1200" cap="all" baseline="0">
              <a:solidFill>
                <a:schemeClr val="bg1"/>
              </a:solidFill>
              <a:latin typeface="+mn-lt"/>
              <a:ea typeface="+mn-ea"/>
              <a:cs typeface="+mn-cs"/>
            </a:defRPr>
          </a:pPr>
          <a:endParaRPr lang="tr-TR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rgbClr val="00B050"/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FD74-48D7-87A1-00442075078D}"/>
              </c:ext>
            </c:extLst>
          </c:dPt>
          <c:dPt>
            <c:idx val="1"/>
            <c:bubble3D val="0"/>
            <c:spPr>
              <a:solidFill>
                <a:srgbClr val="FFFF00"/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FD74-48D7-87A1-00442075078D}"/>
              </c:ext>
            </c:extLst>
          </c:dPt>
          <c:dPt>
            <c:idx val="2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FD74-48D7-87A1-00442075078D}"/>
              </c:ext>
            </c:extLst>
          </c:dPt>
          <c:dPt>
            <c:idx val="3"/>
            <c:bubble3D val="0"/>
            <c:spPr>
              <a:solidFill>
                <a:srgbClr val="FF0000"/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7-FD74-48D7-87A1-00442075078D}"/>
              </c:ext>
            </c:extLst>
          </c:dPt>
          <c:dLbls>
            <c:dLbl>
              <c:idx val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200" b="1" i="0" u="none" strike="noStrike" kern="1200" spc="0" baseline="0">
                      <a:solidFill>
                        <a:srgbClr val="00B05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tr-TR"/>
                </a:p>
              </c:txPr>
              <c:dLblPos val="out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01-FD74-48D7-87A1-00442075078D}"/>
                </c:ext>
              </c:extLst>
            </c:dLbl>
            <c:dLbl>
              <c:idx val="1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200" b="1" i="0" u="none" strike="noStrike" kern="1200" spc="0" baseline="0">
                      <a:solidFill>
                        <a:srgbClr val="FFFF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tr-TR"/>
                </a:p>
              </c:txPr>
              <c:dLblPos val="out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03-FD74-48D7-87A1-00442075078D}"/>
                </c:ext>
              </c:extLst>
            </c:dLbl>
            <c:dLbl>
              <c:idx val="2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200" b="1" i="0" u="none" strike="noStrike" kern="1200" spc="0" baseline="0">
                      <a:solidFill>
                        <a:schemeClr val="accent2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tr-TR"/>
                </a:p>
              </c:txPr>
              <c:dLblPos val="out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05-FD74-48D7-87A1-00442075078D}"/>
                </c:ext>
              </c:extLst>
            </c:dLbl>
            <c:dLbl>
              <c:idx val="3"/>
              <c:layout>
                <c:manualLayout>
                  <c:x val="4.5180856299212598E-2"/>
                  <c:y val="8.5703542099834454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200" b="1" i="0" u="none" strike="noStrike" kern="1200" spc="0" baseline="0">
                      <a:solidFill>
                        <a:srgbClr val="FF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tr-TR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6511044176706827"/>
                      <c:h val="0.20273094394274163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7-FD74-48D7-87A1-00442075078D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200" b="1" i="0" u="none" strike="noStrike" kern="1200" spc="0" baseline="0">
                    <a:solidFill>
                      <a:srgbClr val="FF0000"/>
                    </a:solidFill>
                    <a:latin typeface="+mn-lt"/>
                    <a:ea typeface="+mn-ea"/>
                    <a:cs typeface="+mn-cs"/>
                  </a:defRPr>
                </a:pPr>
                <a:endParaRPr lang="tr-TR"/>
              </a:p>
            </c:tx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'Dashboard Data'!$Z$2:$Z$5</c:f>
              <c:strCache>
                <c:ptCount val="4"/>
                <c:pt idx="0">
                  <c:v>DÜŞÜK</c:v>
                </c:pt>
                <c:pt idx="1">
                  <c:v>ORTA</c:v>
                </c:pt>
                <c:pt idx="2">
                  <c:v>YÜKSEK</c:v>
                </c:pt>
                <c:pt idx="3">
                  <c:v>ÇOK YÜKSEK</c:v>
                </c:pt>
              </c:strCache>
            </c:strRef>
          </c:cat>
          <c:val>
            <c:numRef>
              <c:f>'Dashboard Data'!$AA$2:$AA$5</c:f>
              <c:numCache>
                <c:formatCode>General</c:formatCode>
                <c:ptCount val="4"/>
                <c:pt idx="0">
                  <c:v>46</c:v>
                </c:pt>
                <c:pt idx="1">
                  <c:v>41</c:v>
                </c:pt>
                <c:pt idx="2">
                  <c:v>60</c:v>
                </c:pt>
                <c:pt idx="3">
                  <c:v>37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FD74-48D7-87A1-00442075078D}"/>
            </c:ext>
          </c:extLst>
        </c:ser>
        <c:dLbls>
          <c:dLblPos val="outEnd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1200"/>
      </a:pPr>
      <a:endParaRPr lang="tr-TR"/>
    </a:p>
  </c:txPr>
  <c:printSettings>
    <c:headerFooter/>
    <c:pageMargins b="0.75" l="0.7" r="0.7" t="0.75" header="0.3" footer="0.3"/>
    <c:pageSetup orientation="portrait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40" b="1" i="0" u="none" strike="noStrike" kern="1200" cap="all" baseline="0">
                <a:solidFill>
                  <a:schemeClr val="bg1"/>
                </a:solidFill>
                <a:latin typeface="+mn-lt"/>
                <a:ea typeface="+mn-ea"/>
                <a:cs typeface="+mn-cs"/>
              </a:defRPr>
            </a:pPr>
            <a:r>
              <a:rPr lang="tr-TR">
                <a:solidFill>
                  <a:schemeClr val="bg1"/>
                </a:solidFill>
              </a:rPr>
              <a:t>RAPORLAMA DÖNEMİ RİSK SEVİYESİ</a:t>
            </a:r>
          </a:p>
        </c:rich>
      </c:tx>
      <c:layout>
        <c:manualLayout>
          <c:xMode val="edge"/>
          <c:yMode val="edge"/>
          <c:x val="0.11527777777777778"/>
          <c:y val="1.182795448565860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40" b="1" i="0" u="none" strike="noStrike" kern="1200" cap="all" baseline="0">
              <a:solidFill>
                <a:schemeClr val="bg1"/>
              </a:solidFill>
              <a:latin typeface="+mn-lt"/>
              <a:ea typeface="+mn-ea"/>
              <a:cs typeface="+mn-cs"/>
            </a:defRPr>
          </a:pPr>
          <a:endParaRPr lang="tr-TR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rgbClr val="00B050"/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DB02-4510-A056-BCC954805C99}"/>
              </c:ext>
            </c:extLst>
          </c:dPt>
          <c:dPt>
            <c:idx val="1"/>
            <c:bubble3D val="0"/>
            <c:spPr>
              <a:solidFill>
                <a:srgbClr val="FFFF00"/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DB02-4510-A056-BCC954805C99}"/>
              </c:ext>
            </c:extLst>
          </c:dPt>
          <c:dPt>
            <c:idx val="2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DB02-4510-A056-BCC954805C99}"/>
              </c:ext>
            </c:extLst>
          </c:dPt>
          <c:dPt>
            <c:idx val="3"/>
            <c:bubble3D val="0"/>
            <c:spPr>
              <a:solidFill>
                <a:srgbClr val="FF0000"/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7-DB02-4510-A056-BCC954805C99}"/>
              </c:ext>
            </c:extLst>
          </c:dPt>
          <c:dLbls>
            <c:dLbl>
              <c:idx val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clip" horzOverflow="clip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200" b="1" i="0" u="none" strike="noStrike" kern="1200" baseline="0">
                      <a:solidFill>
                        <a:srgbClr val="00B05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tr-TR"/>
                </a:p>
              </c:txPr>
              <c:dLblPos val="out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wedgeRectCallout">
                      <a:avLst/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1-DB02-4510-A056-BCC954805C99}"/>
                </c:ext>
              </c:extLst>
            </c:dLbl>
            <c:dLbl>
              <c:idx val="1"/>
              <c:spPr>
                <a:noFill/>
                <a:ln>
                  <a:noFill/>
                </a:ln>
                <a:effectLst/>
              </c:spPr>
              <c:txPr>
                <a:bodyPr rot="0" spcFirstLastPara="1" vertOverflow="clip" horzOverflow="clip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200" b="1" i="0" u="none" strike="noStrike" kern="1200" baseline="0">
                      <a:solidFill>
                        <a:srgbClr val="FFFF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tr-TR"/>
                </a:p>
              </c:txPr>
              <c:dLblPos val="out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wedgeRectCallout">
                      <a:avLst/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3-DB02-4510-A056-BCC954805C99}"/>
                </c:ext>
              </c:extLst>
            </c:dLbl>
            <c:dLbl>
              <c:idx val="2"/>
              <c:spPr>
                <a:noFill/>
                <a:ln>
                  <a:noFill/>
                </a:ln>
                <a:effectLst/>
              </c:spPr>
              <c:txPr>
                <a:bodyPr rot="0" spcFirstLastPara="1" vertOverflow="clip" horzOverflow="clip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200" b="1" i="0" u="none" strike="noStrike" kern="1200" baseline="0">
                      <a:solidFill>
                        <a:schemeClr val="accent2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tr-TR"/>
                </a:p>
              </c:txPr>
              <c:dLblPos val="out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wedgeRectCallout">
                      <a:avLst/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5-DB02-4510-A056-BCC954805C99}"/>
                </c:ext>
              </c:extLst>
            </c:dLbl>
            <c:dLbl>
              <c:idx val="3"/>
              <c:layout>
                <c:manualLayout>
                  <c:x val="1.7361111111111119E-3"/>
                  <c:y val="0.10645159037092744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clip" horzOverflow="clip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200" b="1" i="0" u="none" strike="noStrike" kern="1200" baseline="0">
                      <a:solidFill>
                        <a:srgbClr val="FF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tr-TR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wedgeRectCallout">
                      <a:avLst/>
                    </a:prstGeom>
                    <a:noFill/>
                    <a:ln>
                      <a:noFill/>
                    </a:ln>
                  </c15:spPr>
                  <c15:layout>
                    <c:manualLayout>
                      <c:w val="0.25024633639545057"/>
                      <c:h val="0.28037281340004794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7-DB02-4510-A056-BCC954805C99}"/>
                </c:ext>
              </c:extLst>
            </c:dLbl>
            <c:spPr>
              <a:noFill/>
              <a:ln>
                <a:noFill/>
              </a:ln>
              <a:effectLst/>
            </c:sp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RectCallout">
                    <a:avLst/>
                  </a:prstGeom>
                  <a:noFill/>
                  <a:ln>
                    <a:noFill/>
                  </a:ln>
                </c15:spPr>
              </c:ext>
            </c:extLst>
          </c:dLbls>
          <c:cat>
            <c:strRef>
              <c:f>'Dashboard Data'!$Z$2:$Z$5</c:f>
              <c:strCache>
                <c:ptCount val="4"/>
                <c:pt idx="0">
                  <c:v>DÜŞÜK</c:v>
                </c:pt>
                <c:pt idx="1">
                  <c:v>ORTA</c:v>
                </c:pt>
                <c:pt idx="2">
                  <c:v>YÜKSEK</c:v>
                </c:pt>
                <c:pt idx="3">
                  <c:v>ÇOK YÜKSEK</c:v>
                </c:pt>
              </c:strCache>
            </c:strRef>
          </c:cat>
          <c:val>
            <c:numRef>
              <c:f>'Dashboard Data'!$AB$2:$AB$5</c:f>
              <c:numCache>
                <c:formatCode>General</c:formatCode>
                <c:ptCount val="4"/>
                <c:pt idx="0">
                  <c:v>18</c:v>
                </c:pt>
                <c:pt idx="1">
                  <c:v>14</c:v>
                </c:pt>
                <c:pt idx="2">
                  <c:v>18</c:v>
                </c:pt>
                <c:pt idx="3">
                  <c:v>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DB02-4510-A056-BCC954805C99}"/>
            </c:ext>
          </c:extLst>
        </c:ser>
        <c:dLbls>
          <c:dLblPos val="outEnd"/>
          <c:showLegendKey val="0"/>
          <c:showVal val="0"/>
          <c:showCatName val="0"/>
          <c:showSerName val="0"/>
          <c:showPercent val="1"/>
          <c:showBubbleSize val="0"/>
          <c:showLeaderLines val="0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1200"/>
      </a:pPr>
      <a:endParaRPr lang="tr-TR"/>
    </a:p>
  </c:txPr>
  <c:printSettings>
    <c:headerFooter/>
    <c:pageMargins b="0.75" l="0.7" r="0.7" t="0.75" header="0.3" footer="0.3"/>
    <c:pageSetup orientation="portrait"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5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55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5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cs:styleClr val="auto"/>
    </cs:fontRef>
    <cs:defRPr sz="1000" b="1" i="0" u="none" strike="noStrike" kern="1200" spc="0" baseline="0"/>
  </cs:dataLabel>
  <cs:dataLabelCallout>
    <cs:lnRef idx="0">
      <cs:styleClr val="auto"/>
    </cs:lnRef>
    <cs:fillRef idx="0"/>
    <cs:effectRef idx="0"/>
    <cs:fontRef idx="minor">
      <cs:styleClr val="auto"/>
    </cs:fontRef>
    <cs:spPr>
      <a:solidFill>
        <a:schemeClr val="lt1"/>
      </a:solidFill>
      <a:ln>
        <a:solidFill>
          <a:schemeClr val="phClr"/>
        </a:solidFill>
      </a:ln>
    </cs:spPr>
    <cs:defRPr sz="10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635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88900" sx="102000" sy="102000" algn="ctr" rotWithShape="0">
          <a:prstClr val="black">
            <a:alpha val="10000"/>
          </a:prstClr>
        </a:outerShdw>
      </a:effectLst>
      <a:scene3d>
        <a:camera prst="orthographicFront"/>
        <a:lightRig rig="threePt" dir="t"/>
      </a:scene3d>
      <a:sp3d>
        <a:bevelT w="127000" h="127000"/>
        <a:bevelB w="127000" h="127000"/>
      </a:sp3d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5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cs:styleClr val="auto"/>
    </cs:fontRef>
    <cs:defRPr sz="1000" b="1" i="0" u="none" strike="noStrike" kern="1200" spc="0" baseline="0"/>
  </cs:dataLabel>
  <cs:dataLabelCallout>
    <cs:lnRef idx="0">
      <cs:styleClr val="auto"/>
    </cs:lnRef>
    <cs:fillRef idx="0"/>
    <cs:effectRef idx="0"/>
    <cs:fontRef idx="minor">
      <cs:styleClr val="auto"/>
    </cs:fontRef>
    <cs:spPr>
      <a:solidFill>
        <a:schemeClr val="lt1"/>
      </a:solidFill>
      <a:ln>
        <a:solidFill>
          <a:schemeClr val="phClr"/>
        </a:solidFill>
      </a:ln>
    </cs:spPr>
    <cs:defRPr sz="10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635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88900" sx="102000" sy="102000" algn="ctr" rotWithShape="0">
          <a:prstClr val="black">
            <a:alpha val="10000"/>
          </a:prstClr>
        </a:outerShdw>
      </a:effectLst>
      <a:scene3d>
        <a:camera prst="orthographicFront"/>
        <a:lightRig rig="threePt" dir="t"/>
      </a:scene3d>
      <a:sp3d>
        <a:bevelT w="127000" h="127000"/>
        <a:bevelB w="127000" h="127000"/>
      </a:sp3d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hyperlink" Target="#Dashboard!A1"/><Relationship Id="rId13" Type="http://schemas.openxmlformats.org/officeDocument/2006/relationships/image" Target="../media/image8.png"/><Relationship Id="rId18" Type="http://schemas.openxmlformats.org/officeDocument/2006/relationships/image" Target="../media/image11.png"/><Relationship Id="rId3" Type="http://schemas.openxmlformats.org/officeDocument/2006/relationships/chart" Target="../charts/chart2.xml"/><Relationship Id="rId7" Type="http://schemas.openxmlformats.org/officeDocument/2006/relationships/image" Target="../media/image5.emf"/><Relationship Id="rId12" Type="http://schemas.openxmlformats.org/officeDocument/2006/relationships/hyperlink" Target="#Data!A1"/><Relationship Id="rId17" Type="http://schemas.openxmlformats.org/officeDocument/2006/relationships/chart" Target="../charts/chart4.xml"/><Relationship Id="rId2" Type="http://schemas.openxmlformats.org/officeDocument/2006/relationships/chart" Target="../charts/chart1.xml"/><Relationship Id="rId16" Type="http://schemas.openxmlformats.org/officeDocument/2006/relationships/chart" Target="../charts/chart3.xml"/><Relationship Id="rId1" Type="http://schemas.openxmlformats.org/officeDocument/2006/relationships/image" Target="../media/image1.emf"/><Relationship Id="rId6" Type="http://schemas.openxmlformats.org/officeDocument/2006/relationships/image" Target="../media/image4.emf"/><Relationship Id="rId11" Type="http://schemas.openxmlformats.org/officeDocument/2006/relationships/image" Target="../media/image7.png"/><Relationship Id="rId5" Type="http://schemas.openxmlformats.org/officeDocument/2006/relationships/image" Target="../media/image3.emf"/><Relationship Id="rId15" Type="http://schemas.openxmlformats.org/officeDocument/2006/relationships/image" Target="../media/image10.emf"/><Relationship Id="rId10" Type="http://schemas.openxmlformats.org/officeDocument/2006/relationships/hyperlink" Target="#'Uygunsuzluk Takip'!A1"/><Relationship Id="rId4" Type="http://schemas.openxmlformats.org/officeDocument/2006/relationships/image" Target="../media/image2.emf"/><Relationship Id="rId9" Type="http://schemas.openxmlformats.org/officeDocument/2006/relationships/image" Target="../media/image6.png"/><Relationship Id="rId14" Type="http://schemas.openxmlformats.org/officeDocument/2006/relationships/image" Target="../media/image9.emf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1.png"/><Relationship Id="rId1" Type="http://schemas.openxmlformats.org/officeDocument/2006/relationships/hyperlink" Target="#Dashboard!A1"/></Relationships>
</file>

<file path=xl/drawings/_rels/vmlDrawing1.vml.rels><?xml version="1.0" encoding="UTF-8" standalone="yes"?>
<Relationships xmlns="http://schemas.openxmlformats.org/package/2006/relationships"><Relationship Id="rId3" Type="http://schemas.openxmlformats.org/officeDocument/2006/relationships/image" Target="../media/image14.emf"/><Relationship Id="rId2" Type="http://schemas.openxmlformats.org/officeDocument/2006/relationships/image" Target="../media/image13.emf"/><Relationship Id="rId1" Type="http://schemas.openxmlformats.org/officeDocument/2006/relationships/image" Target="../media/image12.emf"/><Relationship Id="rId5" Type="http://schemas.openxmlformats.org/officeDocument/2006/relationships/image" Target="../media/image16.emf"/><Relationship Id="rId4" Type="http://schemas.openxmlformats.org/officeDocument/2006/relationships/image" Target="../media/image15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181679</xdr:colOff>
      <xdr:row>38</xdr:row>
      <xdr:rowOff>87978</xdr:rowOff>
    </xdr:from>
    <xdr:to>
      <xdr:col>10</xdr:col>
      <xdr:colOff>138546</xdr:colOff>
      <xdr:row>57</xdr:row>
      <xdr:rowOff>13856</xdr:rowOff>
    </xdr:to>
    <xdr:grpSp>
      <xdr:nvGrpSpPr>
        <xdr:cNvPr id="9" name="Group 8">
          <a:extLst>
            <a:ext uri="{FF2B5EF4-FFF2-40B4-BE49-F238E27FC236}">
              <a16:creationId xmlns:a16="http://schemas.microsoft.com/office/drawing/2014/main" id="{0D92BCE2-F43A-C237-1A43-54EE6C0DC9BD}"/>
            </a:ext>
          </a:extLst>
        </xdr:cNvPr>
        <xdr:cNvGrpSpPr/>
      </xdr:nvGrpSpPr>
      <xdr:grpSpPr>
        <a:xfrm>
          <a:off x="1179206" y="6945978"/>
          <a:ext cx="6482358" cy="3347951"/>
          <a:chOff x="373380" y="2438400"/>
          <a:chExt cx="3413760" cy="1897380"/>
        </a:xfrm>
      </xdr:grpSpPr>
      <xdr:sp macro="" textlink="">
        <xdr:nvSpPr>
          <xdr:cNvPr id="4" name="Rectangle: Rounded Corners 3">
            <a:extLst>
              <a:ext uri="{FF2B5EF4-FFF2-40B4-BE49-F238E27FC236}">
                <a16:creationId xmlns:a16="http://schemas.microsoft.com/office/drawing/2014/main" id="{0FAD8869-62E3-C6D0-BDE2-027646E60C95}"/>
              </a:ext>
            </a:extLst>
          </xdr:cNvPr>
          <xdr:cNvSpPr/>
        </xdr:nvSpPr>
        <xdr:spPr>
          <a:xfrm>
            <a:off x="373380" y="2438400"/>
            <a:ext cx="3413760" cy="1897380"/>
          </a:xfrm>
          <a:prstGeom prst="roundRect">
            <a:avLst>
              <a:gd name="adj" fmla="val 7672"/>
            </a:avLst>
          </a:prstGeom>
          <a:gradFill flip="none" rotWithShape="1">
            <a:gsLst>
              <a:gs pos="0">
                <a:schemeClr val="accent5">
                  <a:lumMod val="75000"/>
                  <a:shade val="30000"/>
                  <a:satMod val="115000"/>
                </a:schemeClr>
              </a:gs>
              <a:gs pos="50000">
                <a:schemeClr val="accent5">
                  <a:lumMod val="75000"/>
                  <a:shade val="67500"/>
                  <a:satMod val="115000"/>
                </a:schemeClr>
              </a:gs>
              <a:gs pos="100000">
                <a:schemeClr val="accent5">
                  <a:lumMod val="75000"/>
                  <a:shade val="100000"/>
                  <a:satMod val="115000"/>
                </a:schemeClr>
              </a:gs>
            </a:gsLst>
            <a:lin ang="13500000" scaled="1"/>
            <a:tileRect/>
          </a:gradFill>
          <a:ln>
            <a:noFill/>
          </a:ln>
          <a:effectLst>
            <a:outerShdw blurRad="304800" dist="203200" dir="4800000" sx="104000" sy="104000" algn="ctr" rotWithShape="0">
              <a:srgbClr val="000000">
                <a:alpha val="20000"/>
              </a:srgbClr>
            </a:outerShdw>
          </a:effectLst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tr-TR" sz="1100"/>
          </a:p>
        </xdr:txBody>
      </xdr:sp>
      <mc:AlternateContent xmlns:mc="http://schemas.openxmlformats.org/markup-compatibility/2006">
        <mc:Choice xmlns:a14="http://schemas.microsoft.com/office/drawing/2010/main" Requires="a14">
          <xdr:pic>
            <xdr:nvPicPr>
              <xdr:cNvPr id="6" name="Picture 5">
                <a:extLst>
                  <a:ext uri="{FF2B5EF4-FFF2-40B4-BE49-F238E27FC236}">
                    <a16:creationId xmlns:a16="http://schemas.microsoft.com/office/drawing/2014/main" id="{8AE904E7-54D5-172F-C5AF-DE09D0BB83FC}"/>
                  </a:ext>
                </a:extLst>
              </xdr:cNvPr>
              <xdr:cNvPicPr>
                <a:picLocks noChangeAspect="1" noChangeArrowheads="1"/>
                <a:extLst>
                  <a:ext uri="{84589F7E-364E-4C9E-8A38-B11213B215E9}">
                    <a14:cameraTool cellRange="'Dashboard Data'!B1:D8" spid="_x0000_s2188"/>
                  </a:ext>
                </a:extLst>
              </xdr:cNvPicPr>
            </xdr:nvPicPr>
            <xdr:blipFill>
              <a:blip xmlns:r="http://schemas.openxmlformats.org/officeDocument/2006/relationships" r:embed="rId1"/>
              <a:srcRect/>
              <a:stretch>
                <a:fillRect/>
              </a:stretch>
            </xdr:blipFill>
            <xdr:spPr bwMode="auto">
              <a:xfrm>
                <a:off x="510540" y="2545080"/>
                <a:ext cx="3092719" cy="1668779"/>
              </a:xfrm>
              <a:prstGeom prst="rect">
                <a:avLst/>
              </a:prstGeom>
              <a:noFill/>
              <a:extLst>
                <a:ext uri="{909E8E84-426E-40DD-AFC4-6F175D3DCCD1}">
                  <a14:hiddenFill>
                    <a:solidFill>
                      <a:srgbClr val="FFFFFF"/>
                    </a:solidFill>
                  </a14:hiddenFill>
                </a:ext>
              </a:extLst>
            </xdr:spPr>
          </xdr:pic>
        </mc:Choice>
        <mc:Fallback/>
      </mc:AlternateContent>
    </xdr:grpSp>
    <xdr:clientData/>
  </xdr:twoCellAnchor>
  <xdr:twoCellAnchor>
    <xdr:from>
      <xdr:col>2</xdr:col>
      <xdr:colOff>401781</xdr:colOff>
      <xdr:row>1</xdr:row>
      <xdr:rowOff>83128</xdr:rowOff>
    </xdr:from>
    <xdr:to>
      <xdr:col>34</xdr:col>
      <xdr:colOff>0</xdr:colOff>
      <xdr:row>7</xdr:row>
      <xdr:rowOff>1</xdr:rowOff>
    </xdr:to>
    <xdr:sp macro="" textlink="">
      <xdr:nvSpPr>
        <xdr:cNvPr id="7" name="Rectangle: Rounded Corners 6">
          <a:extLst>
            <a:ext uri="{FF2B5EF4-FFF2-40B4-BE49-F238E27FC236}">
              <a16:creationId xmlns:a16="http://schemas.microsoft.com/office/drawing/2014/main" id="{600CA152-425D-4466-B09E-DE81C879A955}"/>
            </a:ext>
          </a:extLst>
        </xdr:cNvPr>
        <xdr:cNvSpPr/>
      </xdr:nvSpPr>
      <xdr:spPr>
        <a:xfrm>
          <a:off x="1828799" y="263237"/>
          <a:ext cx="20324619" cy="997528"/>
        </a:xfrm>
        <a:prstGeom prst="roundRect">
          <a:avLst>
            <a:gd name="adj" fmla="val 7672"/>
          </a:avLst>
        </a:prstGeom>
        <a:gradFill flip="none" rotWithShape="1">
          <a:gsLst>
            <a:gs pos="0">
              <a:schemeClr val="accent5">
                <a:lumMod val="75000"/>
                <a:shade val="30000"/>
                <a:satMod val="115000"/>
              </a:schemeClr>
            </a:gs>
            <a:gs pos="50000">
              <a:schemeClr val="accent5">
                <a:lumMod val="75000"/>
                <a:shade val="67500"/>
                <a:satMod val="115000"/>
              </a:schemeClr>
            </a:gs>
            <a:gs pos="100000">
              <a:schemeClr val="accent5">
                <a:lumMod val="75000"/>
                <a:shade val="100000"/>
                <a:satMod val="115000"/>
              </a:schemeClr>
            </a:gs>
          </a:gsLst>
          <a:lin ang="13500000" scaled="1"/>
          <a:tileRect/>
        </a:gradFill>
        <a:ln>
          <a:noFill/>
        </a:ln>
        <a:effectLst>
          <a:outerShdw blurRad="304800" dist="203200" dir="4800000" sx="104000" sy="104000" algn="ctr" rotWithShape="0">
            <a:srgbClr val="000000">
              <a:alpha val="20000"/>
            </a:srgbClr>
          </a:outerShdw>
        </a:effectLst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tr-TR" sz="3200" b="1">
              <a:latin typeface="Yu Gothic UI Semilight" panose="020B0400000000000000" pitchFamily="34" charset="-128"/>
              <a:ea typeface="Yu Gothic UI Semilight" panose="020B0400000000000000" pitchFamily="34" charset="-128"/>
              <a:cs typeface="Arial" panose="020B0604020202020204" pitchFamily="34" charset="0"/>
            </a:rPr>
            <a:t>Uygunsuzluk</a:t>
          </a:r>
          <a:r>
            <a:rPr lang="tr-TR" sz="3200" b="1" baseline="0">
              <a:latin typeface="Yu Gothic UI Semilight" panose="020B0400000000000000" pitchFamily="34" charset="-128"/>
              <a:ea typeface="Yu Gothic UI Semilight" panose="020B0400000000000000" pitchFamily="34" charset="-128"/>
              <a:cs typeface="Arial" panose="020B0604020202020204" pitchFamily="34" charset="0"/>
            </a:rPr>
            <a:t> Takip Sistemi</a:t>
          </a:r>
          <a:endParaRPr lang="tr-TR" sz="3200" b="1">
            <a:latin typeface="Yu Gothic UI Semilight" panose="020B0400000000000000" pitchFamily="34" charset="-128"/>
            <a:ea typeface="Yu Gothic UI Semilight" panose="020B0400000000000000" pitchFamily="34" charset="-128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209203</xdr:colOff>
      <xdr:row>8</xdr:row>
      <xdr:rowOff>110837</xdr:rowOff>
    </xdr:from>
    <xdr:to>
      <xdr:col>10</xdr:col>
      <xdr:colOff>207817</xdr:colOff>
      <xdr:row>15</xdr:row>
      <xdr:rowOff>55419</xdr:rowOff>
    </xdr:to>
    <xdr:sp macro="" textlink="">
      <xdr:nvSpPr>
        <xdr:cNvPr id="25" name="Rectangle: Rounded Corners 24">
          <a:extLst>
            <a:ext uri="{FF2B5EF4-FFF2-40B4-BE49-F238E27FC236}">
              <a16:creationId xmlns:a16="http://schemas.microsoft.com/office/drawing/2014/main" id="{68C06166-6440-47C0-880A-D8B4B46B9595}"/>
            </a:ext>
          </a:extLst>
        </xdr:cNvPr>
        <xdr:cNvSpPr/>
      </xdr:nvSpPr>
      <xdr:spPr>
        <a:xfrm>
          <a:off x="1206730" y="1551710"/>
          <a:ext cx="6524105" cy="1219200"/>
        </a:xfrm>
        <a:prstGeom prst="roundRect">
          <a:avLst>
            <a:gd name="adj" fmla="val 7672"/>
          </a:avLst>
        </a:prstGeom>
        <a:noFill/>
        <a:ln w="19050">
          <a:solidFill>
            <a:schemeClr val="bg1"/>
          </a:solidFill>
        </a:ln>
        <a:effectLst>
          <a:outerShdw blurRad="304800" dist="203200" dir="4800000" sx="104000" sy="104000" algn="ctr" rotWithShape="0">
            <a:srgbClr val="000000">
              <a:alpha val="20000"/>
            </a:srgbClr>
          </a:outerShdw>
        </a:effectLst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tr-TR" sz="1100"/>
        </a:p>
      </xdr:txBody>
    </xdr:sp>
    <xdr:clientData/>
  </xdr:twoCellAnchor>
  <xdr:twoCellAnchor>
    <xdr:from>
      <xdr:col>10</xdr:col>
      <xdr:colOff>587207</xdr:colOff>
      <xdr:row>8</xdr:row>
      <xdr:rowOff>21983</xdr:rowOff>
    </xdr:from>
    <xdr:to>
      <xdr:col>27</xdr:col>
      <xdr:colOff>69273</xdr:colOff>
      <xdr:row>44</xdr:row>
      <xdr:rowOff>0</xdr:rowOff>
    </xdr:to>
    <xdr:grpSp>
      <xdr:nvGrpSpPr>
        <xdr:cNvPr id="52" name="Group 51">
          <a:extLst>
            <a:ext uri="{FF2B5EF4-FFF2-40B4-BE49-F238E27FC236}">
              <a16:creationId xmlns:a16="http://schemas.microsoft.com/office/drawing/2014/main" id="{FB5F6757-E6AF-A5C4-01F6-29F7D0A2AF89}"/>
            </a:ext>
          </a:extLst>
        </xdr:cNvPr>
        <xdr:cNvGrpSpPr/>
      </xdr:nvGrpSpPr>
      <xdr:grpSpPr>
        <a:xfrm>
          <a:off x="8110225" y="1462856"/>
          <a:ext cx="9845266" cy="6475799"/>
          <a:chOff x="3554083" y="1401744"/>
          <a:chExt cx="7985760" cy="3548506"/>
        </a:xfrm>
      </xdr:grpSpPr>
      <xdr:sp macro="" textlink="">
        <xdr:nvSpPr>
          <xdr:cNvPr id="8" name="Rectangle: Rounded Corners 7">
            <a:extLst>
              <a:ext uri="{FF2B5EF4-FFF2-40B4-BE49-F238E27FC236}">
                <a16:creationId xmlns:a16="http://schemas.microsoft.com/office/drawing/2014/main" id="{08CB87B0-15D3-46EF-A11D-462BD907467F}"/>
              </a:ext>
            </a:extLst>
          </xdr:cNvPr>
          <xdr:cNvSpPr/>
        </xdr:nvSpPr>
        <xdr:spPr>
          <a:xfrm>
            <a:off x="3554083" y="1401744"/>
            <a:ext cx="7940463" cy="3548506"/>
          </a:xfrm>
          <a:prstGeom prst="roundRect">
            <a:avLst>
              <a:gd name="adj" fmla="val 7672"/>
            </a:avLst>
          </a:prstGeom>
          <a:gradFill flip="none" rotWithShape="1">
            <a:gsLst>
              <a:gs pos="0">
                <a:schemeClr val="accent5">
                  <a:lumMod val="75000"/>
                  <a:shade val="30000"/>
                  <a:satMod val="115000"/>
                </a:schemeClr>
              </a:gs>
              <a:gs pos="50000">
                <a:schemeClr val="accent5">
                  <a:lumMod val="75000"/>
                  <a:shade val="67500"/>
                  <a:satMod val="115000"/>
                </a:schemeClr>
              </a:gs>
              <a:gs pos="100000">
                <a:schemeClr val="accent5">
                  <a:lumMod val="75000"/>
                  <a:shade val="100000"/>
                  <a:satMod val="115000"/>
                </a:schemeClr>
              </a:gs>
            </a:gsLst>
            <a:lin ang="13500000" scaled="1"/>
            <a:tileRect/>
          </a:gradFill>
          <a:ln>
            <a:noFill/>
          </a:ln>
          <a:effectLst>
            <a:outerShdw blurRad="304800" dist="203200" dir="4800000" sx="104000" sy="104000" algn="ctr" rotWithShape="0">
              <a:srgbClr val="000000">
                <a:alpha val="20000"/>
              </a:srgbClr>
            </a:outerShdw>
          </a:effectLst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tr-TR" sz="1100"/>
          </a:p>
        </xdr:txBody>
      </xdr:sp>
      <xdr:graphicFrame macro="">
        <xdr:nvGraphicFramePr>
          <xdr:cNvPr id="37" name="Chart 36">
            <a:extLst>
              <a:ext uri="{FF2B5EF4-FFF2-40B4-BE49-F238E27FC236}">
                <a16:creationId xmlns:a16="http://schemas.microsoft.com/office/drawing/2014/main" id="{F74921C4-A2B5-429A-B6E8-629E83DCB228}"/>
              </a:ext>
            </a:extLst>
          </xdr:cNvPr>
          <xdr:cNvGraphicFramePr>
            <a:graphicFrameLocks/>
          </xdr:cNvGraphicFramePr>
        </xdr:nvGraphicFramePr>
        <xdr:xfrm>
          <a:off x="3673387" y="1512458"/>
          <a:ext cx="3719709" cy="2430239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2"/>
          </a:graphicData>
        </a:graphic>
      </xdr:graphicFrame>
      <xdr:graphicFrame macro="">
        <xdr:nvGraphicFramePr>
          <xdr:cNvPr id="28" name="Chart 27">
            <a:extLst>
              <a:ext uri="{FF2B5EF4-FFF2-40B4-BE49-F238E27FC236}">
                <a16:creationId xmlns:a16="http://schemas.microsoft.com/office/drawing/2014/main" id="{3EDE5D10-E1D4-48F9-9072-DE33769809AA}"/>
              </a:ext>
            </a:extLst>
          </xdr:cNvPr>
          <xdr:cNvGraphicFramePr>
            <a:graphicFrameLocks/>
          </xdr:cNvGraphicFramePr>
        </xdr:nvGraphicFramePr>
        <xdr:xfrm>
          <a:off x="6628926" y="1512458"/>
          <a:ext cx="4910917" cy="2437815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3"/>
          </a:graphicData>
        </a:graphic>
      </xdr:graphicFrame>
      <mc:AlternateContent xmlns:mc="http://schemas.openxmlformats.org/markup-compatibility/2006" xmlns:a14="http://schemas.microsoft.com/office/drawing/2010/main">
        <mc:Choice Requires="a14">
          <xdr:pic>
            <xdr:nvPicPr>
              <xdr:cNvPr id="29" name="Picture 28">
                <a:extLst>
                  <a:ext uri="{FF2B5EF4-FFF2-40B4-BE49-F238E27FC236}">
                    <a16:creationId xmlns:a16="http://schemas.microsoft.com/office/drawing/2014/main" id="{DE9366AA-4E03-457F-AFA3-DD3B02B12689}"/>
                  </a:ext>
                </a:extLst>
              </xdr:cNvPr>
              <xdr:cNvPicPr>
                <a:picLocks noChangeAspect="1" noChangeArrowheads="1"/>
                <a:extLst>
                  <a:ext uri="{84589F7E-364E-4C9E-8A38-B11213B215E9}">
                    <a14:cameraTool cellRange="'Dashboard Data'!E1:G4" spid="_x0000_s2189"/>
                  </a:ext>
                </a:extLst>
              </xdr:cNvPicPr>
            </xdr:nvPicPr>
            <xdr:blipFill>
              <a:blip xmlns:r="http://schemas.openxmlformats.org/officeDocument/2006/relationships" r:embed="rId4"/>
              <a:srcRect/>
              <a:stretch>
                <a:fillRect/>
              </a:stretch>
            </xdr:blipFill>
            <xdr:spPr bwMode="auto">
              <a:xfrm>
                <a:off x="5009714" y="3955153"/>
                <a:ext cx="5029201" cy="847610"/>
              </a:xfrm>
              <a:prstGeom prst="rect">
                <a:avLst/>
              </a:prstGeom>
              <a:noFill/>
              <a:extLst>
                <a:ext uri="{909E8E84-426E-40DD-AFC4-6F175D3DCCD1}">
                  <a14:hiddenFill>
                    <a:solidFill>
                      <a:srgbClr val="FFFFFF"/>
                    </a:solidFill>
                  </a14:hiddenFill>
                </a:ext>
              </a:extLst>
            </xdr:spPr>
          </xdr:pic>
        </mc:Choice>
        <mc:Fallback xmlns=""/>
      </mc:AlternateContent>
    </xdr:grpSp>
    <xdr:clientData/>
  </xdr:twoCellAnchor>
  <xdr:twoCellAnchor>
    <xdr:from>
      <xdr:col>10</xdr:col>
      <xdr:colOff>1633</xdr:colOff>
      <xdr:row>59</xdr:row>
      <xdr:rowOff>50551</xdr:rowOff>
    </xdr:from>
    <xdr:to>
      <xdr:col>22</xdr:col>
      <xdr:colOff>530551</xdr:colOff>
      <xdr:row>90</xdr:row>
      <xdr:rowOff>76356</xdr:rowOff>
    </xdr:to>
    <xdr:grpSp>
      <xdr:nvGrpSpPr>
        <xdr:cNvPr id="42" name="Group 41">
          <a:extLst>
            <a:ext uri="{FF2B5EF4-FFF2-40B4-BE49-F238E27FC236}">
              <a16:creationId xmlns:a16="http://schemas.microsoft.com/office/drawing/2014/main" id="{4B1FBAB7-AC74-09A3-B88A-AC52442C1925}"/>
            </a:ext>
          </a:extLst>
        </xdr:cNvPr>
        <xdr:cNvGrpSpPr/>
      </xdr:nvGrpSpPr>
      <xdr:grpSpPr>
        <a:xfrm>
          <a:off x="7524651" y="10690842"/>
          <a:ext cx="7844118" cy="5609187"/>
          <a:chOff x="609798" y="4851809"/>
          <a:chExt cx="6795049" cy="5376919"/>
        </a:xfrm>
      </xdr:grpSpPr>
      <xdr:sp macro="" textlink="">
        <xdr:nvSpPr>
          <xdr:cNvPr id="40" name="Rectangle: Rounded Corners 39">
            <a:extLst>
              <a:ext uri="{FF2B5EF4-FFF2-40B4-BE49-F238E27FC236}">
                <a16:creationId xmlns:a16="http://schemas.microsoft.com/office/drawing/2014/main" id="{3D955D52-907C-468C-8B0A-3EA695FAE76B}"/>
              </a:ext>
            </a:extLst>
          </xdr:cNvPr>
          <xdr:cNvSpPr/>
        </xdr:nvSpPr>
        <xdr:spPr>
          <a:xfrm>
            <a:off x="609798" y="4851809"/>
            <a:ext cx="6795049" cy="5376919"/>
          </a:xfrm>
          <a:prstGeom prst="roundRect">
            <a:avLst>
              <a:gd name="adj" fmla="val 4838"/>
            </a:avLst>
          </a:prstGeom>
          <a:gradFill flip="none" rotWithShape="1">
            <a:gsLst>
              <a:gs pos="0">
                <a:schemeClr val="accent5">
                  <a:lumMod val="75000"/>
                  <a:shade val="30000"/>
                  <a:satMod val="115000"/>
                </a:schemeClr>
              </a:gs>
              <a:gs pos="50000">
                <a:schemeClr val="accent5">
                  <a:lumMod val="75000"/>
                  <a:shade val="67500"/>
                  <a:satMod val="115000"/>
                </a:schemeClr>
              </a:gs>
              <a:gs pos="100000">
                <a:schemeClr val="accent5">
                  <a:lumMod val="75000"/>
                  <a:shade val="100000"/>
                  <a:satMod val="115000"/>
                </a:schemeClr>
              </a:gs>
            </a:gsLst>
            <a:lin ang="13500000" scaled="1"/>
            <a:tileRect/>
          </a:gradFill>
          <a:ln>
            <a:noFill/>
          </a:ln>
          <a:effectLst>
            <a:outerShdw blurRad="304800" dist="203200" dir="4800000" sx="104000" sy="104000" algn="ctr" rotWithShape="0">
              <a:srgbClr val="000000">
                <a:alpha val="20000"/>
              </a:srgbClr>
            </a:outerShdw>
          </a:effectLst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tr-TR" sz="1100"/>
          </a:p>
        </xdr:txBody>
      </xdr:sp>
      <mc:AlternateContent xmlns:mc="http://schemas.openxmlformats.org/markup-compatibility/2006" xmlns:a14="http://schemas.microsoft.com/office/drawing/2010/main">
        <mc:Choice Requires="a14">
          <xdr:pic>
            <xdr:nvPicPr>
              <xdr:cNvPr id="31" name="Picture 30">
                <a:extLst>
                  <a:ext uri="{FF2B5EF4-FFF2-40B4-BE49-F238E27FC236}">
                    <a16:creationId xmlns:a16="http://schemas.microsoft.com/office/drawing/2014/main" id="{5ECFDAC5-642C-72A5-D8F0-4B4F715D4E0C}"/>
                  </a:ext>
                </a:extLst>
              </xdr:cNvPr>
              <xdr:cNvPicPr>
                <a:picLocks noChangeAspect="1" noChangeArrowheads="1"/>
                <a:extLst>
                  <a:ext uri="{84589F7E-364E-4C9E-8A38-B11213B215E9}">
                    <a14:cameraTool cellRange="'Dashboard Data'!I1:K28" spid="_x0000_s2190"/>
                  </a:ext>
                </a:extLst>
              </xdr:cNvPicPr>
            </xdr:nvPicPr>
            <xdr:blipFill>
              <a:blip xmlns:r="http://schemas.openxmlformats.org/officeDocument/2006/relationships" r:embed="rId5"/>
              <a:srcRect/>
              <a:stretch>
                <a:fillRect/>
              </a:stretch>
            </xdr:blipFill>
            <xdr:spPr bwMode="auto">
              <a:xfrm>
                <a:off x="834166" y="4983480"/>
                <a:ext cx="6377940" cy="5027855"/>
              </a:xfrm>
              <a:prstGeom prst="rect">
                <a:avLst/>
              </a:prstGeom>
              <a:noFill/>
              <a:extLst>
                <a:ext uri="{909E8E84-426E-40DD-AFC4-6F175D3DCCD1}">
                  <a14:hiddenFill>
                    <a:solidFill>
                      <a:srgbClr val="FFFFFF"/>
                    </a:solidFill>
                  </a14:hiddenFill>
                </a:ext>
              </a:extLst>
            </xdr:spPr>
          </xdr:pic>
        </mc:Choice>
        <mc:Fallback xmlns=""/>
      </mc:AlternateContent>
    </xdr:grpSp>
    <xdr:clientData/>
  </xdr:twoCellAnchor>
  <xdr:twoCellAnchor>
    <xdr:from>
      <xdr:col>1</xdr:col>
      <xdr:colOff>180109</xdr:colOff>
      <xdr:row>19</xdr:row>
      <xdr:rowOff>86633</xdr:rowOff>
    </xdr:from>
    <xdr:to>
      <xdr:col>10</xdr:col>
      <xdr:colOff>193964</xdr:colOff>
      <xdr:row>36</xdr:row>
      <xdr:rowOff>41581</xdr:rowOff>
    </xdr:to>
    <xdr:grpSp>
      <xdr:nvGrpSpPr>
        <xdr:cNvPr id="47" name="Group 46">
          <a:extLst>
            <a:ext uri="{FF2B5EF4-FFF2-40B4-BE49-F238E27FC236}">
              <a16:creationId xmlns:a16="http://schemas.microsoft.com/office/drawing/2014/main" id="{7B4973D9-080F-7A4F-590C-C59C5FA13071}"/>
            </a:ext>
          </a:extLst>
        </xdr:cNvPr>
        <xdr:cNvGrpSpPr/>
      </xdr:nvGrpSpPr>
      <xdr:grpSpPr>
        <a:xfrm>
          <a:off x="1177636" y="3522560"/>
          <a:ext cx="6539346" cy="3016803"/>
          <a:chOff x="6866965" y="5136777"/>
          <a:chExt cx="5065059" cy="1954306"/>
        </a:xfrm>
      </xdr:grpSpPr>
      <xdr:sp macro="" textlink="">
        <xdr:nvSpPr>
          <xdr:cNvPr id="45" name="Rectangle: Rounded Corners 44">
            <a:extLst>
              <a:ext uri="{FF2B5EF4-FFF2-40B4-BE49-F238E27FC236}">
                <a16:creationId xmlns:a16="http://schemas.microsoft.com/office/drawing/2014/main" id="{50B4F91F-042A-47C7-969D-925FDC23CD6B}"/>
              </a:ext>
            </a:extLst>
          </xdr:cNvPr>
          <xdr:cNvSpPr/>
        </xdr:nvSpPr>
        <xdr:spPr>
          <a:xfrm>
            <a:off x="6866965" y="5136777"/>
            <a:ext cx="5065059" cy="1954306"/>
          </a:xfrm>
          <a:prstGeom prst="roundRect">
            <a:avLst>
              <a:gd name="adj" fmla="val 4838"/>
            </a:avLst>
          </a:prstGeom>
          <a:gradFill flip="none" rotWithShape="1">
            <a:gsLst>
              <a:gs pos="0">
                <a:schemeClr val="accent5">
                  <a:lumMod val="75000"/>
                  <a:shade val="30000"/>
                  <a:satMod val="115000"/>
                </a:schemeClr>
              </a:gs>
              <a:gs pos="50000">
                <a:schemeClr val="accent5">
                  <a:lumMod val="75000"/>
                  <a:shade val="67500"/>
                  <a:satMod val="115000"/>
                </a:schemeClr>
              </a:gs>
              <a:gs pos="100000">
                <a:schemeClr val="accent5">
                  <a:lumMod val="75000"/>
                  <a:shade val="100000"/>
                  <a:satMod val="115000"/>
                </a:schemeClr>
              </a:gs>
            </a:gsLst>
            <a:lin ang="13500000" scaled="1"/>
            <a:tileRect/>
          </a:gradFill>
          <a:ln>
            <a:noFill/>
          </a:ln>
          <a:effectLst>
            <a:outerShdw blurRad="304800" dist="203200" dir="4800000" sx="104000" sy="104000" algn="ctr" rotWithShape="0">
              <a:srgbClr val="000000">
                <a:alpha val="20000"/>
              </a:srgbClr>
            </a:outerShdw>
          </a:effectLst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tr-TR" sz="1100"/>
          </a:p>
        </xdr:txBody>
      </xdr:sp>
      <mc:AlternateContent xmlns:mc="http://schemas.openxmlformats.org/markup-compatibility/2006">
        <mc:Choice xmlns:a14="http://schemas.microsoft.com/office/drawing/2010/main" Requires="a14">
          <xdr:pic>
            <xdr:nvPicPr>
              <xdr:cNvPr id="46" name="Picture 45">
                <a:extLst>
                  <a:ext uri="{FF2B5EF4-FFF2-40B4-BE49-F238E27FC236}">
                    <a16:creationId xmlns:a16="http://schemas.microsoft.com/office/drawing/2014/main" id="{18474724-025F-44C4-AD65-8FD8ADDCBFCF}"/>
                  </a:ext>
                </a:extLst>
              </xdr:cNvPr>
              <xdr:cNvPicPr>
                <a:picLocks noChangeAspect="1" noChangeArrowheads="1"/>
                <a:extLst>
                  <a:ext uri="{84589F7E-364E-4C9E-8A38-B11213B215E9}">
                    <a14:cameraTool cellRange="'Dashboard Data'!N1:P9" spid="_x0000_s2191"/>
                  </a:ext>
                </a:extLst>
              </xdr:cNvPicPr>
            </xdr:nvPicPr>
            <xdr:blipFill>
              <a:blip xmlns:r="http://schemas.openxmlformats.org/officeDocument/2006/relationships" r:embed="rId6"/>
              <a:srcRect/>
              <a:stretch>
                <a:fillRect/>
              </a:stretch>
            </xdr:blipFill>
            <xdr:spPr bwMode="auto">
              <a:xfrm>
                <a:off x="7010624" y="5303297"/>
                <a:ext cx="4777740" cy="1621267"/>
              </a:xfrm>
              <a:prstGeom prst="rect">
                <a:avLst/>
              </a:prstGeom>
              <a:noFill/>
              <a:extLst>
                <a:ext uri="{909E8E84-426E-40DD-AFC4-6F175D3DCCD1}">
                  <a14:hiddenFill>
                    <a:solidFill>
                      <a:srgbClr val="FFFFFF"/>
                    </a:solidFill>
                  </a14:hiddenFill>
                </a:ext>
              </a:extLst>
            </xdr:spPr>
          </xdr:pic>
        </mc:Choice>
        <mc:Fallback/>
      </mc:AlternateContent>
    </xdr:grpSp>
    <xdr:clientData/>
  </xdr:twoCellAnchor>
  <xdr:twoCellAnchor>
    <xdr:from>
      <xdr:col>1</xdr:col>
      <xdr:colOff>193429</xdr:colOff>
      <xdr:row>59</xdr:row>
      <xdr:rowOff>50551</xdr:rowOff>
    </xdr:from>
    <xdr:to>
      <xdr:col>9</xdr:col>
      <xdr:colOff>333330</xdr:colOff>
      <xdr:row>90</xdr:row>
      <xdr:rowOff>76356</xdr:rowOff>
    </xdr:to>
    <xdr:grpSp>
      <xdr:nvGrpSpPr>
        <xdr:cNvPr id="51" name="Group 50">
          <a:extLst>
            <a:ext uri="{FF2B5EF4-FFF2-40B4-BE49-F238E27FC236}">
              <a16:creationId xmlns:a16="http://schemas.microsoft.com/office/drawing/2014/main" id="{6C0C7AAA-7166-1E49-54FB-06E89574BEC3}"/>
            </a:ext>
          </a:extLst>
        </xdr:cNvPr>
        <xdr:cNvGrpSpPr/>
      </xdr:nvGrpSpPr>
      <xdr:grpSpPr>
        <a:xfrm>
          <a:off x="1190956" y="10690842"/>
          <a:ext cx="6055792" cy="5609187"/>
          <a:chOff x="8134973" y="5934137"/>
          <a:chExt cx="5168652" cy="5583108"/>
        </a:xfrm>
      </xdr:grpSpPr>
      <xdr:sp macro="" textlink="">
        <xdr:nvSpPr>
          <xdr:cNvPr id="49" name="Rectangle: Rounded Corners 48">
            <a:extLst>
              <a:ext uri="{FF2B5EF4-FFF2-40B4-BE49-F238E27FC236}">
                <a16:creationId xmlns:a16="http://schemas.microsoft.com/office/drawing/2014/main" id="{0F2AABDC-F87B-403B-9C88-B858E9565DF0}"/>
              </a:ext>
            </a:extLst>
          </xdr:cNvPr>
          <xdr:cNvSpPr/>
        </xdr:nvSpPr>
        <xdr:spPr>
          <a:xfrm>
            <a:off x="8134973" y="5934137"/>
            <a:ext cx="5168652" cy="5583108"/>
          </a:xfrm>
          <a:prstGeom prst="roundRect">
            <a:avLst>
              <a:gd name="adj" fmla="val 4838"/>
            </a:avLst>
          </a:prstGeom>
          <a:gradFill flip="none" rotWithShape="1">
            <a:gsLst>
              <a:gs pos="0">
                <a:schemeClr val="accent5">
                  <a:lumMod val="75000"/>
                  <a:shade val="30000"/>
                  <a:satMod val="115000"/>
                </a:schemeClr>
              </a:gs>
              <a:gs pos="50000">
                <a:schemeClr val="accent5">
                  <a:lumMod val="75000"/>
                  <a:shade val="67500"/>
                  <a:satMod val="115000"/>
                </a:schemeClr>
              </a:gs>
              <a:gs pos="100000">
                <a:schemeClr val="accent5">
                  <a:lumMod val="75000"/>
                  <a:shade val="100000"/>
                  <a:satMod val="115000"/>
                </a:schemeClr>
              </a:gs>
            </a:gsLst>
            <a:lin ang="13500000" scaled="1"/>
            <a:tileRect/>
          </a:gradFill>
          <a:ln>
            <a:noFill/>
          </a:ln>
          <a:effectLst>
            <a:outerShdw blurRad="304800" dist="203200" dir="4800000" sx="104000" sy="104000" algn="ctr" rotWithShape="0">
              <a:srgbClr val="000000">
                <a:alpha val="20000"/>
              </a:srgbClr>
            </a:outerShdw>
          </a:effectLst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tr-TR" sz="1100"/>
          </a:p>
        </xdr:txBody>
      </xdr:sp>
      <xdr:pic>
        <xdr:nvPicPr>
          <xdr:cNvPr id="50" name="Picture 49">
            <a:extLst>
              <a:ext uri="{FF2B5EF4-FFF2-40B4-BE49-F238E27FC236}">
                <a16:creationId xmlns:a16="http://schemas.microsoft.com/office/drawing/2014/main" id="{F39E1486-32C5-42FC-BC1B-5602557272C9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7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8345669" y="6104965"/>
            <a:ext cx="4747260" cy="5207150"/>
          </a:xfrm>
          <a:prstGeom prst="rect">
            <a:avLst/>
          </a:prstGeom>
          <a:noFill/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</xdr:grpSp>
    <xdr:clientData/>
  </xdr:twoCellAnchor>
  <xdr:twoCellAnchor>
    <xdr:from>
      <xdr:col>27</xdr:col>
      <xdr:colOff>242139</xdr:colOff>
      <xdr:row>9</xdr:row>
      <xdr:rowOff>138539</xdr:rowOff>
    </xdr:from>
    <xdr:to>
      <xdr:col>33</xdr:col>
      <xdr:colOff>484903</xdr:colOff>
      <xdr:row>27</xdr:row>
      <xdr:rowOff>4</xdr:rowOff>
    </xdr:to>
    <xdr:grpSp>
      <xdr:nvGrpSpPr>
        <xdr:cNvPr id="53" name="Group 52">
          <a:extLst>
            <a:ext uri="{FF2B5EF4-FFF2-40B4-BE49-F238E27FC236}">
              <a16:creationId xmlns:a16="http://schemas.microsoft.com/office/drawing/2014/main" id="{FDA59756-50EC-4B02-824D-586E083669CB}"/>
            </a:ext>
          </a:extLst>
        </xdr:cNvPr>
        <xdr:cNvGrpSpPr/>
      </xdr:nvGrpSpPr>
      <xdr:grpSpPr>
        <a:xfrm>
          <a:off x="18128357" y="1759521"/>
          <a:ext cx="3900364" cy="3117283"/>
          <a:chOff x="0" y="1501140"/>
          <a:chExt cx="2566324" cy="1744980"/>
        </a:xfrm>
      </xdr:grpSpPr>
      <xdr:sp macro="" textlink="">
        <xdr:nvSpPr>
          <xdr:cNvPr id="54" name="Rectangle: Rounded Corners 53">
            <a:extLst>
              <a:ext uri="{FF2B5EF4-FFF2-40B4-BE49-F238E27FC236}">
                <a16:creationId xmlns:a16="http://schemas.microsoft.com/office/drawing/2014/main" id="{3CDE1AF0-68F7-9274-B1D3-95A4734A45A5}"/>
              </a:ext>
            </a:extLst>
          </xdr:cNvPr>
          <xdr:cNvSpPr/>
        </xdr:nvSpPr>
        <xdr:spPr>
          <a:xfrm>
            <a:off x="516544" y="1501140"/>
            <a:ext cx="2049780" cy="1744980"/>
          </a:xfrm>
          <a:prstGeom prst="roundRect">
            <a:avLst>
              <a:gd name="adj" fmla="val 7672"/>
            </a:avLst>
          </a:prstGeom>
          <a:gradFill flip="none" rotWithShape="1">
            <a:gsLst>
              <a:gs pos="0">
                <a:schemeClr val="accent5">
                  <a:lumMod val="75000"/>
                  <a:shade val="30000"/>
                  <a:satMod val="115000"/>
                </a:schemeClr>
              </a:gs>
              <a:gs pos="50000">
                <a:schemeClr val="accent5">
                  <a:lumMod val="75000"/>
                  <a:shade val="67500"/>
                  <a:satMod val="115000"/>
                </a:schemeClr>
              </a:gs>
              <a:gs pos="100000">
                <a:schemeClr val="accent5">
                  <a:lumMod val="75000"/>
                  <a:shade val="100000"/>
                  <a:satMod val="115000"/>
                </a:schemeClr>
              </a:gs>
            </a:gsLst>
            <a:lin ang="2700000" scaled="1"/>
            <a:tileRect/>
          </a:gradFill>
          <a:ln>
            <a:noFill/>
          </a:ln>
          <a:effectLst>
            <a:outerShdw blurRad="304800" dist="203200" dir="4800000" sx="104000" sy="104000" algn="ctr" rotWithShape="0">
              <a:srgbClr val="000000">
                <a:alpha val="20000"/>
              </a:srgbClr>
            </a:outerShdw>
          </a:effectLst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tr-TR" sz="1100"/>
          </a:p>
        </xdr:txBody>
      </xdr:sp>
      <xdr:pic>
        <xdr:nvPicPr>
          <xdr:cNvPr id="55" name="Picture 54">
            <a:hlinkClick xmlns:r="http://schemas.openxmlformats.org/officeDocument/2006/relationships" r:id="rId8"/>
            <a:extLst>
              <a:ext uri="{FF2B5EF4-FFF2-40B4-BE49-F238E27FC236}">
                <a16:creationId xmlns:a16="http://schemas.microsoft.com/office/drawing/2014/main" id="{4B36E4A0-85F0-1117-295A-D998EAE72966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9"/>
          <a:srcRect l="1" t="6818" r="13261" b="46973"/>
          <a:stretch>
            <a:fillRect/>
          </a:stretch>
        </xdr:blipFill>
        <xdr:spPr>
          <a:xfrm>
            <a:off x="22861" y="1638299"/>
            <a:ext cx="2453639" cy="464821"/>
          </a:xfrm>
          <a:prstGeom prst="rect">
            <a:avLst/>
          </a:prstGeom>
        </xdr:spPr>
      </xdr:pic>
      <xdr:pic>
        <xdr:nvPicPr>
          <xdr:cNvPr id="56" name="Picture 55">
            <a:hlinkClick xmlns:r="http://schemas.openxmlformats.org/officeDocument/2006/relationships" r:id="rId10"/>
            <a:extLst>
              <a:ext uri="{FF2B5EF4-FFF2-40B4-BE49-F238E27FC236}">
                <a16:creationId xmlns:a16="http://schemas.microsoft.com/office/drawing/2014/main" id="{678DD1DB-B94F-E408-6550-F433AC1D7648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1"/>
          <a:srcRect t="10542" r="12184" b="47293"/>
          <a:stretch>
            <a:fillRect/>
          </a:stretch>
        </xdr:blipFill>
        <xdr:spPr>
          <a:xfrm>
            <a:off x="7621" y="2156460"/>
            <a:ext cx="2484119" cy="426720"/>
          </a:xfrm>
          <a:prstGeom prst="rect">
            <a:avLst/>
          </a:prstGeom>
        </xdr:spPr>
      </xdr:pic>
      <xdr:pic>
        <xdr:nvPicPr>
          <xdr:cNvPr id="57" name="Picture 56">
            <a:hlinkClick xmlns:r="http://schemas.openxmlformats.org/officeDocument/2006/relationships" r:id="rId12"/>
            <a:extLst>
              <a:ext uri="{FF2B5EF4-FFF2-40B4-BE49-F238E27FC236}">
                <a16:creationId xmlns:a16="http://schemas.microsoft.com/office/drawing/2014/main" id="{46A99485-BFF2-923E-096E-E3BD0E200535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3"/>
          <a:srcRect t="9848" r="11646" b="48490"/>
          <a:stretch>
            <a:fillRect/>
          </a:stretch>
        </xdr:blipFill>
        <xdr:spPr>
          <a:xfrm>
            <a:off x="0" y="2628899"/>
            <a:ext cx="2499360" cy="419101"/>
          </a:xfrm>
          <a:prstGeom prst="rect">
            <a:avLst/>
          </a:prstGeom>
        </xdr:spPr>
      </xdr:pic>
    </xdr:grpSp>
    <xdr:clientData/>
  </xdr:twoCellAnchor>
  <xdr:twoCellAnchor>
    <xdr:from>
      <xdr:col>23</xdr:col>
      <xdr:colOff>166263</xdr:colOff>
      <xdr:row>59</xdr:row>
      <xdr:rowOff>50551</xdr:rowOff>
    </xdr:from>
    <xdr:to>
      <xdr:col>33</xdr:col>
      <xdr:colOff>498772</xdr:colOff>
      <xdr:row>90</xdr:row>
      <xdr:rowOff>8987</xdr:rowOff>
    </xdr:to>
    <xdr:grpSp>
      <xdr:nvGrpSpPr>
        <xdr:cNvPr id="65" name="Group 64">
          <a:extLst>
            <a:ext uri="{FF2B5EF4-FFF2-40B4-BE49-F238E27FC236}">
              <a16:creationId xmlns:a16="http://schemas.microsoft.com/office/drawing/2014/main" id="{08F890A0-89EE-B7FD-1C87-54A4A9DBE8DA}"/>
            </a:ext>
          </a:extLst>
        </xdr:cNvPr>
        <xdr:cNvGrpSpPr/>
      </xdr:nvGrpSpPr>
      <xdr:grpSpPr>
        <a:xfrm>
          <a:off x="15614081" y="10690842"/>
          <a:ext cx="6428509" cy="5541818"/>
          <a:chOff x="14131636" y="9365674"/>
          <a:chExt cx="6428509" cy="5541818"/>
        </a:xfrm>
      </xdr:grpSpPr>
      <xdr:sp macro="" textlink="">
        <xdr:nvSpPr>
          <xdr:cNvPr id="63" name="Rectangle: Rounded Corners 62">
            <a:extLst>
              <a:ext uri="{FF2B5EF4-FFF2-40B4-BE49-F238E27FC236}">
                <a16:creationId xmlns:a16="http://schemas.microsoft.com/office/drawing/2014/main" id="{7564FD7B-9849-44AB-84C3-DD0B183C97FD}"/>
              </a:ext>
            </a:extLst>
          </xdr:cNvPr>
          <xdr:cNvSpPr/>
        </xdr:nvSpPr>
        <xdr:spPr>
          <a:xfrm>
            <a:off x="14131636" y="9365674"/>
            <a:ext cx="6428509" cy="5541818"/>
          </a:xfrm>
          <a:prstGeom prst="roundRect">
            <a:avLst>
              <a:gd name="adj" fmla="val 4838"/>
            </a:avLst>
          </a:prstGeom>
          <a:gradFill flip="none" rotWithShape="1">
            <a:gsLst>
              <a:gs pos="0">
                <a:schemeClr val="accent5">
                  <a:lumMod val="75000"/>
                  <a:shade val="30000"/>
                  <a:satMod val="115000"/>
                </a:schemeClr>
              </a:gs>
              <a:gs pos="50000">
                <a:schemeClr val="accent5">
                  <a:lumMod val="75000"/>
                  <a:shade val="67500"/>
                  <a:satMod val="115000"/>
                </a:schemeClr>
              </a:gs>
              <a:gs pos="100000">
                <a:schemeClr val="accent5">
                  <a:lumMod val="75000"/>
                  <a:shade val="100000"/>
                  <a:satMod val="115000"/>
                </a:schemeClr>
              </a:gs>
            </a:gsLst>
            <a:lin ang="13500000" scaled="1"/>
            <a:tileRect/>
          </a:gradFill>
          <a:ln>
            <a:noFill/>
          </a:ln>
          <a:effectLst>
            <a:outerShdw blurRad="304800" dist="203200" dir="4800000" sx="104000" sy="104000" algn="ctr" rotWithShape="0">
              <a:srgbClr val="000000">
                <a:alpha val="20000"/>
              </a:srgbClr>
            </a:outerShdw>
          </a:effectLst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tr-TR" sz="1100"/>
          </a:p>
        </xdr:txBody>
      </xdr:sp>
      <mc:AlternateContent xmlns:mc="http://schemas.openxmlformats.org/markup-compatibility/2006" xmlns:a14="http://schemas.microsoft.com/office/drawing/2010/main">
        <mc:Choice Requires="a14">
          <xdr:pic>
            <xdr:nvPicPr>
              <xdr:cNvPr id="64" name="Picture 63">
                <a:extLst>
                  <a:ext uri="{FF2B5EF4-FFF2-40B4-BE49-F238E27FC236}">
                    <a16:creationId xmlns:a16="http://schemas.microsoft.com/office/drawing/2014/main" id="{521D57DA-021F-4E5A-ACCE-C04F4FC624E8}"/>
                  </a:ext>
                </a:extLst>
              </xdr:cNvPr>
              <xdr:cNvPicPr>
                <a:picLocks noChangeAspect="1" noChangeArrowheads="1"/>
                <a:extLst>
                  <a:ext uri="{84589F7E-364E-4C9E-8A38-B11213B215E9}">
                    <a14:cameraTool cellRange="'Dashboard Data'!V1:X20" spid="_x0000_s2192"/>
                  </a:ext>
                </a:extLst>
              </xdr:cNvPicPr>
            </xdr:nvPicPr>
            <xdr:blipFill>
              <a:blip xmlns:r="http://schemas.openxmlformats.org/officeDocument/2006/relationships" r:embed="rId14"/>
              <a:srcRect/>
              <a:stretch>
                <a:fillRect/>
              </a:stretch>
            </xdr:blipFill>
            <xdr:spPr bwMode="auto">
              <a:xfrm>
                <a:off x="14325599" y="9601201"/>
                <a:ext cx="6004825" cy="5070763"/>
              </a:xfrm>
              <a:prstGeom prst="rect">
                <a:avLst/>
              </a:prstGeom>
              <a:noFill/>
              <a:extLst>
                <a:ext uri="{909E8E84-426E-40DD-AFC4-6F175D3DCCD1}">
                  <a14:hiddenFill>
                    <a:solidFill>
                      <a:srgbClr val="FFFFFF"/>
                    </a:solidFill>
                  </a14:hiddenFill>
                </a:ext>
              </a:extLst>
            </xdr:spPr>
          </xdr:pic>
        </mc:Choice>
        <mc:Fallback xmlns=""/>
      </mc:AlternateContent>
    </xdr:grpSp>
    <xdr:clientData/>
  </xdr:twoCellAnchor>
  <xdr:twoCellAnchor>
    <xdr:from>
      <xdr:col>13</xdr:col>
      <xdr:colOff>152400</xdr:colOff>
      <xdr:row>16</xdr:row>
      <xdr:rowOff>138545</xdr:rowOff>
    </xdr:from>
    <xdr:to>
      <xdr:col>16</xdr:col>
      <xdr:colOff>568037</xdr:colOff>
      <xdr:row>29</xdr:row>
      <xdr:rowOff>83127</xdr:rowOff>
    </xdr:to>
    <xdr:sp macro="" textlink="'Dashboard Data'!F2">
      <xdr:nvSpPr>
        <xdr:cNvPr id="66" name="TextBox 65">
          <a:extLst>
            <a:ext uri="{FF2B5EF4-FFF2-40B4-BE49-F238E27FC236}">
              <a16:creationId xmlns:a16="http://schemas.microsoft.com/office/drawing/2014/main" id="{91B01912-1524-BA35-ADC3-D4404C24A253}"/>
            </a:ext>
          </a:extLst>
        </xdr:cNvPr>
        <xdr:cNvSpPr txBox="1"/>
      </xdr:nvSpPr>
      <xdr:spPr>
        <a:xfrm>
          <a:off x="9504218" y="3048000"/>
          <a:ext cx="2244437" cy="22860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fld id="{E3046E21-B8BB-43CE-B14A-5D7E13AA755A}" type="TxLink">
            <a:rPr lang="en-US" sz="4800" b="1" i="0" u="none" strike="noStrike">
              <a:solidFill>
                <a:schemeClr val="bg1"/>
              </a:solidFill>
              <a:latin typeface="Calibri"/>
              <a:ea typeface="Calibri"/>
              <a:cs typeface="Calibri"/>
            </a:rPr>
            <a:pPr algn="ctr"/>
            <a:t>184</a:t>
          </a:fld>
          <a:endParaRPr lang="tr-TR" sz="4800">
            <a:solidFill>
              <a:schemeClr val="bg1"/>
            </a:solidFill>
          </a:endParaRPr>
        </a:p>
      </xdr:txBody>
    </xdr:sp>
    <xdr:clientData/>
  </xdr:twoCellAnchor>
  <xdr:twoCellAnchor>
    <xdr:from>
      <xdr:col>20</xdr:col>
      <xdr:colOff>55418</xdr:colOff>
      <xdr:row>16</xdr:row>
      <xdr:rowOff>166254</xdr:rowOff>
    </xdr:from>
    <xdr:to>
      <xdr:col>23</xdr:col>
      <xdr:colOff>484909</xdr:colOff>
      <xdr:row>30</xdr:row>
      <xdr:rowOff>0</xdr:rowOff>
    </xdr:to>
    <xdr:sp macro="" textlink="'Dashboard Data'!G2">
      <xdr:nvSpPr>
        <xdr:cNvPr id="67" name="TextBox 66">
          <a:extLst>
            <a:ext uri="{FF2B5EF4-FFF2-40B4-BE49-F238E27FC236}">
              <a16:creationId xmlns:a16="http://schemas.microsoft.com/office/drawing/2014/main" id="{DA507CF4-19B1-4398-8E74-2E3A1E27789C}"/>
            </a:ext>
          </a:extLst>
        </xdr:cNvPr>
        <xdr:cNvSpPr txBox="1"/>
      </xdr:nvSpPr>
      <xdr:spPr>
        <a:xfrm>
          <a:off x="13674436" y="3075709"/>
          <a:ext cx="2258291" cy="235527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fld id="{87461033-E682-404C-B7CF-9D873C3EEAB5}" type="TxLink">
            <a:rPr lang="en-US" sz="4800" b="1" i="0" u="none" strike="noStrike">
              <a:solidFill>
                <a:srgbClr val="FFFFFF"/>
              </a:solidFill>
              <a:latin typeface="Calibri"/>
              <a:ea typeface="Calibri"/>
              <a:cs typeface="Calibri"/>
            </a:rPr>
            <a:pPr algn="ctr"/>
            <a:t>63</a:t>
          </a:fld>
          <a:endParaRPr lang="tr-TR" sz="4800">
            <a:solidFill>
              <a:schemeClr val="bg1"/>
            </a:solidFill>
          </a:endParaRPr>
        </a:p>
      </xdr:txBody>
    </xdr:sp>
    <xdr:clientData/>
  </xdr:twoCellAnchor>
  <xdr:twoCellAnchor>
    <xdr:from>
      <xdr:col>10</xdr:col>
      <xdr:colOff>568035</xdr:colOff>
      <xdr:row>47</xdr:row>
      <xdr:rowOff>40226</xdr:rowOff>
    </xdr:from>
    <xdr:to>
      <xdr:col>27</xdr:col>
      <xdr:colOff>50835</xdr:colOff>
      <xdr:row>57</xdr:row>
      <xdr:rowOff>13856</xdr:rowOff>
    </xdr:to>
    <xdr:grpSp>
      <xdr:nvGrpSpPr>
        <xdr:cNvPr id="73" name="Group 72">
          <a:extLst>
            <a:ext uri="{FF2B5EF4-FFF2-40B4-BE49-F238E27FC236}">
              <a16:creationId xmlns:a16="http://schemas.microsoft.com/office/drawing/2014/main" id="{1878BAEC-2334-1066-B7EC-7F689853FA98}"/>
            </a:ext>
          </a:extLst>
        </xdr:cNvPr>
        <xdr:cNvGrpSpPr/>
      </xdr:nvGrpSpPr>
      <xdr:grpSpPr>
        <a:xfrm>
          <a:off x="8091053" y="8519208"/>
          <a:ext cx="9846000" cy="1774721"/>
          <a:chOff x="7093526" y="7273635"/>
          <a:chExt cx="9846000" cy="1774721"/>
        </a:xfrm>
      </xdr:grpSpPr>
      <xdr:sp macro="" textlink="">
        <xdr:nvSpPr>
          <xdr:cNvPr id="69" name="Rectangle: Rounded Corners 68">
            <a:extLst>
              <a:ext uri="{FF2B5EF4-FFF2-40B4-BE49-F238E27FC236}">
                <a16:creationId xmlns:a16="http://schemas.microsoft.com/office/drawing/2014/main" id="{AEC80AFF-7B92-4534-A844-0F7FC42F42B5}"/>
              </a:ext>
            </a:extLst>
          </xdr:cNvPr>
          <xdr:cNvSpPr/>
        </xdr:nvSpPr>
        <xdr:spPr>
          <a:xfrm>
            <a:off x="7093526" y="7273635"/>
            <a:ext cx="9846000" cy="1774721"/>
          </a:xfrm>
          <a:prstGeom prst="roundRect">
            <a:avLst>
              <a:gd name="adj" fmla="val 7672"/>
            </a:avLst>
          </a:prstGeom>
          <a:gradFill flip="none" rotWithShape="1">
            <a:gsLst>
              <a:gs pos="0">
                <a:schemeClr val="accent5">
                  <a:lumMod val="75000"/>
                  <a:shade val="30000"/>
                  <a:satMod val="115000"/>
                </a:schemeClr>
              </a:gs>
              <a:gs pos="50000">
                <a:schemeClr val="accent5">
                  <a:lumMod val="75000"/>
                  <a:shade val="67500"/>
                  <a:satMod val="115000"/>
                </a:schemeClr>
              </a:gs>
              <a:gs pos="100000">
                <a:schemeClr val="accent5">
                  <a:lumMod val="75000"/>
                  <a:shade val="100000"/>
                  <a:satMod val="115000"/>
                </a:schemeClr>
              </a:gs>
            </a:gsLst>
            <a:lin ang="13500000" scaled="1"/>
            <a:tileRect/>
          </a:gradFill>
          <a:ln>
            <a:noFill/>
          </a:ln>
          <a:effectLst>
            <a:outerShdw blurRad="304800" dist="203200" dir="4800000" sx="104000" sy="104000" algn="ctr" rotWithShape="0">
              <a:srgbClr val="000000">
                <a:alpha val="20000"/>
              </a:srgbClr>
            </a:outerShdw>
          </a:effectLst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tr-TR" sz="1100"/>
          </a:p>
        </xdr:txBody>
      </xdr:sp>
      <xdr:pic>
        <xdr:nvPicPr>
          <xdr:cNvPr id="70" name="Picture 69">
            <a:extLst>
              <a:ext uri="{FF2B5EF4-FFF2-40B4-BE49-F238E27FC236}">
                <a16:creationId xmlns:a16="http://schemas.microsoft.com/office/drawing/2014/main" id="{7C144F65-0F9B-46D2-8809-C4BE32C098B7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5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8985967" y="7398996"/>
            <a:ext cx="6061118" cy="1523999"/>
          </a:xfrm>
          <a:prstGeom prst="rect">
            <a:avLst/>
          </a:prstGeom>
          <a:noFill/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</xdr:grpSp>
    <xdr:clientData/>
  </xdr:twoCellAnchor>
  <xdr:twoCellAnchor>
    <xdr:from>
      <xdr:col>27</xdr:col>
      <xdr:colOff>360218</xdr:colOff>
      <xdr:row>30</xdr:row>
      <xdr:rowOff>7</xdr:rowOff>
    </xdr:from>
    <xdr:to>
      <xdr:col>33</xdr:col>
      <xdr:colOff>498764</xdr:colOff>
      <xdr:row>57</xdr:row>
      <xdr:rowOff>41571</xdr:rowOff>
    </xdr:to>
    <xdr:grpSp>
      <xdr:nvGrpSpPr>
        <xdr:cNvPr id="74" name="Group 73">
          <a:extLst>
            <a:ext uri="{FF2B5EF4-FFF2-40B4-BE49-F238E27FC236}">
              <a16:creationId xmlns:a16="http://schemas.microsoft.com/office/drawing/2014/main" id="{31EBB80D-7CB8-30F2-E017-51084B3401D7}"/>
            </a:ext>
          </a:extLst>
        </xdr:cNvPr>
        <xdr:cNvGrpSpPr/>
      </xdr:nvGrpSpPr>
      <xdr:grpSpPr>
        <a:xfrm>
          <a:off x="18246436" y="5417134"/>
          <a:ext cx="3796146" cy="4904510"/>
          <a:chOff x="17248909" y="4225635"/>
          <a:chExt cx="3796146" cy="4904509"/>
        </a:xfrm>
      </xdr:grpSpPr>
      <xdr:sp macro="" textlink="">
        <xdr:nvSpPr>
          <xdr:cNvPr id="26" name="Rectangle: Rounded Corners 25">
            <a:extLst>
              <a:ext uri="{FF2B5EF4-FFF2-40B4-BE49-F238E27FC236}">
                <a16:creationId xmlns:a16="http://schemas.microsoft.com/office/drawing/2014/main" id="{02C704AC-13EB-46B4-AC0B-26306F589557}"/>
              </a:ext>
            </a:extLst>
          </xdr:cNvPr>
          <xdr:cNvSpPr/>
        </xdr:nvSpPr>
        <xdr:spPr>
          <a:xfrm>
            <a:off x="17248909" y="4225635"/>
            <a:ext cx="3796146" cy="4904509"/>
          </a:xfrm>
          <a:prstGeom prst="roundRect">
            <a:avLst>
              <a:gd name="adj" fmla="val 7672"/>
            </a:avLst>
          </a:prstGeom>
          <a:gradFill flip="none" rotWithShape="1">
            <a:gsLst>
              <a:gs pos="0">
                <a:schemeClr val="accent5">
                  <a:lumMod val="75000"/>
                  <a:shade val="30000"/>
                  <a:satMod val="115000"/>
                </a:schemeClr>
              </a:gs>
              <a:gs pos="50000">
                <a:schemeClr val="accent5">
                  <a:lumMod val="75000"/>
                  <a:shade val="67500"/>
                  <a:satMod val="115000"/>
                </a:schemeClr>
              </a:gs>
              <a:gs pos="100000">
                <a:schemeClr val="accent5">
                  <a:lumMod val="75000"/>
                  <a:shade val="100000"/>
                  <a:satMod val="115000"/>
                </a:schemeClr>
              </a:gs>
            </a:gsLst>
            <a:lin ang="13500000" scaled="1"/>
            <a:tileRect/>
          </a:gradFill>
          <a:ln>
            <a:noFill/>
          </a:ln>
          <a:effectLst>
            <a:outerShdw blurRad="304800" dist="203200" dir="4800000" sx="104000" sy="104000" algn="ctr" rotWithShape="0">
              <a:srgbClr val="000000">
                <a:alpha val="20000"/>
              </a:srgbClr>
            </a:outerShdw>
          </a:effectLst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tr-TR" sz="1100"/>
          </a:p>
        </xdr:txBody>
      </xdr:sp>
      <xdr:graphicFrame macro="">
        <xdr:nvGraphicFramePr>
          <xdr:cNvPr id="71" name="Chart 70">
            <a:extLst>
              <a:ext uri="{FF2B5EF4-FFF2-40B4-BE49-F238E27FC236}">
                <a16:creationId xmlns:a16="http://schemas.microsoft.com/office/drawing/2014/main" id="{10FE6428-3C39-4095-90DA-B7C1BBF93A0A}"/>
              </a:ext>
            </a:extLst>
          </xdr:cNvPr>
          <xdr:cNvGraphicFramePr>
            <a:graphicFrameLocks/>
          </xdr:cNvGraphicFramePr>
        </xdr:nvGraphicFramePr>
        <xdr:xfrm>
          <a:off x="17345891" y="4322618"/>
          <a:ext cx="3657600" cy="2147455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6"/>
          </a:graphicData>
        </a:graphic>
      </xdr:graphicFrame>
      <xdr:graphicFrame macro="">
        <xdr:nvGraphicFramePr>
          <xdr:cNvPr id="72" name="Chart 71">
            <a:extLst>
              <a:ext uri="{FF2B5EF4-FFF2-40B4-BE49-F238E27FC236}">
                <a16:creationId xmlns:a16="http://schemas.microsoft.com/office/drawing/2014/main" id="{41D61E50-2DA6-4E64-AEDD-25D6C8854925}"/>
              </a:ext>
            </a:extLst>
          </xdr:cNvPr>
          <xdr:cNvGraphicFramePr>
            <a:graphicFrameLocks/>
          </xdr:cNvGraphicFramePr>
        </xdr:nvGraphicFramePr>
        <xdr:xfrm>
          <a:off x="17304327" y="6830290"/>
          <a:ext cx="3657600" cy="2147455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7"/>
          </a:graphicData>
        </a:graphic>
      </xdr:graphicFrame>
    </xdr:grpSp>
    <xdr:clientData/>
  </xdr:twoCellAnchor>
  <xdr:twoCellAnchor editAs="oneCell">
    <xdr:from>
      <xdr:col>1</xdr:col>
      <xdr:colOff>318655</xdr:colOff>
      <xdr:row>0</xdr:row>
      <xdr:rowOff>122493</xdr:rowOff>
    </xdr:from>
    <xdr:to>
      <xdr:col>2</xdr:col>
      <xdr:colOff>1160691</xdr:colOff>
      <xdr:row>7</xdr:row>
      <xdr:rowOff>110837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6CD073A-D98A-41EC-BC59-B2934ED6CA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1316182" y="122493"/>
          <a:ext cx="1271527" cy="124910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35860</xdr:colOff>
      <xdr:row>0</xdr:row>
      <xdr:rowOff>17930</xdr:rowOff>
    </xdr:from>
    <xdr:to>
      <xdr:col>0</xdr:col>
      <xdr:colOff>726142</xdr:colOff>
      <xdr:row>0</xdr:row>
      <xdr:rowOff>708212</xdr:rowOff>
    </xdr:to>
    <xdr:pic>
      <xdr:nvPicPr>
        <xdr:cNvPr id="2" name="Pictur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33272A54-65BD-4E32-A92A-CF8387AB99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5860" y="17930"/>
          <a:ext cx="690282" cy="69028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6B3F18-99BB-408C-9898-7B941B9B7FEF}">
  <sheetPr codeName="Sheet1">
    <pageSetUpPr fitToPage="1"/>
  </sheetPr>
  <dimension ref="C11:J14"/>
  <sheetViews>
    <sheetView tabSelected="1" topLeftCell="A40" zoomScale="55" zoomScaleNormal="55" workbookViewId="0">
      <selection activeCell="G19" sqref="G19"/>
    </sheetView>
  </sheetViews>
  <sheetFormatPr defaultRowHeight="14.4" x14ac:dyDescent="0.3"/>
  <cols>
    <col min="1" max="1" width="14.5546875" style="19" customWidth="1"/>
    <col min="2" max="2" width="6.21875" style="19" customWidth="1"/>
    <col min="3" max="3" width="22.44140625" style="19" bestFit="1" customWidth="1"/>
    <col min="4" max="4" width="13.109375" style="20" customWidth="1"/>
    <col min="5" max="5" width="8.88671875" style="19"/>
    <col min="6" max="6" width="8.88671875" style="20"/>
    <col min="7" max="16384" width="8.88671875" style="19"/>
  </cols>
  <sheetData>
    <row r="11" spans="3:10" ht="15.6" customHeight="1" x14ac:dyDescent="0.3">
      <c r="C11" s="57" t="s">
        <v>1648</v>
      </c>
      <c r="D11" s="57"/>
      <c r="E11" s="57"/>
      <c r="F11" s="57"/>
      <c r="G11" s="58">
        <v>45658</v>
      </c>
      <c r="H11" s="58"/>
      <c r="I11" s="58"/>
      <c r="J11" s="58"/>
    </row>
    <row r="12" spans="3:10" ht="14.4" customHeight="1" x14ac:dyDescent="0.3">
      <c r="C12" s="57"/>
      <c r="D12" s="57"/>
      <c r="E12" s="57"/>
      <c r="F12" s="57"/>
      <c r="G12" s="58"/>
      <c r="H12" s="58"/>
      <c r="I12" s="58"/>
      <c r="J12" s="58"/>
    </row>
    <row r="13" spans="3:10" ht="14.4" customHeight="1" x14ac:dyDescent="0.3">
      <c r="C13" s="57" t="s">
        <v>1649</v>
      </c>
      <c r="D13" s="57"/>
      <c r="E13" s="57"/>
      <c r="F13" s="57"/>
      <c r="G13" s="59">
        <v>46022</v>
      </c>
      <c r="H13" s="59"/>
      <c r="I13" s="59"/>
      <c r="J13" s="59"/>
    </row>
    <row r="14" spans="3:10" ht="14.4" customHeight="1" x14ac:dyDescent="0.3">
      <c r="C14" s="57"/>
      <c r="D14" s="57"/>
      <c r="E14" s="57"/>
      <c r="F14" s="57"/>
      <c r="G14" s="59"/>
      <c r="H14" s="59"/>
      <c r="I14" s="59"/>
      <c r="J14" s="59"/>
    </row>
  </sheetData>
  <mergeCells count="4">
    <mergeCell ref="G13:J14"/>
    <mergeCell ref="C11:F12"/>
    <mergeCell ref="C13:F14"/>
    <mergeCell ref="G11:J12"/>
  </mergeCells>
  <pageMargins left="0.19685039370078741" right="0" top="0" bottom="0" header="0" footer="0"/>
  <pageSetup paperSize="8" scale="61" fitToHeight="0" orientation="landscape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2FFA21-373B-41F6-92D3-E78AC9FAA8B7}">
  <sheetPr codeName="Sheet2"/>
  <dimension ref="B1:AB30"/>
  <sheetViews>
    <sheetView workbookViewId="0">
      <selection activeCell="B17" sqref="B17:B18"/>
    </sheetView>
  </sheetViews>
  <sheetFormatPr defaultRowHeight="14.4" x14ac:dyDescent="0.3"/>
  <cols>
    <col min="1" max="1" width="8.88671875" style="17"/>
    <col min="2" max="2" width="24.88671875" style="17" bestFit="1" customWidth="1"/>
    <col min="3" max="3" width="8.88671875" style="17" customWidth="1"/>
    <col min="4" max="4" width="19.21875" style="18" bestFit="1" customWidth="1"/>
    <col min="5" max="5" width="8.77734375" style="21" customWidth="1"/>
    <col min="6" max="6" width="18.77734375" style="18" bestFit="1" customWidth="1"/>
    <col min="7" max="7" width="29.21875" style="17" bestFit="1" customWidth="1"/>
    <col min="8" max="8" width="8.88671875" style="17"/>
    <col min="9" max="9" width="64.77734375" style="32" bestFit="1" customWidth="1"/>
    <col min="10" max="10" width="11.77734375" style="18" customWidth="1"/>
    <col min="11" max="11" width="19.21875" style="18" bestFit="1" customWidth="1"/>
    <col min="12" max="13" width="8.88671875" style="17"/>
    <col min="14" max="14" width="43.88671875" style="43" bestFit="1" customWidth="1"/>
    <col min="15" max="15" width="8.88671875" style="18"/>
    <col min="16" max="16" width="16.77734375" style="18" bestFit="1" customWidth="1"/>
    <col min="17" max="17" width="8.88671875" style="17"/>
    <col min="18" max="18" width="29.21875" style="17" bestFit="1" customWidth="1"/>
    <col min="19" max="19" width="14" style="17" bestFit="1" customWidth="1"/>
    <col min="20" max="20" width="25.88671875" style="17" bestFit="1" customWidth="1"/>
    <col min="21" max="21" width="8.88671875" style="17"/>
    <col min="22" max="22" width="19.21875" style="17" bestFit="1" customWidth="1"/>
    <col min="23" max="23" width="14" style="17" bestFit="1" customWidth="1"/>
    <col min="24" max="24" width="25.88671875" style="17" bestFit="1" customWidth="1"/>
    <col min="25" max="25" width="8.88671875" style="17"/>
    <col min="26" max="26" width="14.77734375" style="17" customWidth="1"/>
    <col min="27" max="27" width="11.88671875" style="22" customWidth="1"/>
    <col min="28" max="28" width="25.88671875" style="22" bestFit="1" customWidth="1"/>
    <col min="29" max="16384" width="8.88671875" style="17"/>
  </cols>
  <sheetData>
    <row r="1" spans="2:28" x14ac:dyDescent="0.3">
      <c r="B1" s="24" t="s">
        <v>115</v>
      </c>
      <c r="C1" s="24" t="s">
        <v>1653</v>
      </c>
      <c r="D1" s="31" t="s">
        <v>1654</v>
      </c>
      <c r="E1" s="52"/>
      <c r="F1" s="26" t="s">
        <v>1656</v>
      </c>
      <c r="G1" s="27" t="s">
        <v>1657</v>
      </c>
      <c r="I1" s="36" t="s">
        <v>1652</v>
      </c>
      <c r="J1" s="37" t="s">
        <v>1653</v>
      </c>
      <c r="K1" s="37" t="s">
        <v>1654</v>
      </c>
      <c r="N1" s="39"/>
      <c r="O1" s="37" t="s">
        <v>1655</v>
      </c>
      <c r="P1" s="37" t="s">
        <v>1658</v>
      </c>
      <c r="R1" s="36" t="s">
        <v>1659</v>
      </c>
      <c r="S1" s="37" t="s">
        <v>1660</v>
      </c>
      <c r="T1" s="37" t="s">
        <v>1661</v>
      </c>
      <c r="V1" s="36" t="s">
        <v>1662</v>
      </c>
      <c r="W1" s="37" t="s">
        <v>1653</v>
      </c>
      <c r="X1" s="37" t="s">
        <v>1661</v>
      </c>
      <c r="Z1" s="36" t="s">
        <v>20</v>
      </c>
      <c r="AA1" s="37" t="s">
        <v>1653</v>
      </c>
      <c r="AB1" s="37" t="s">
        <v>1661</v>
      </c>
    </row>
    <row r="2" spans="2:28" x14ac:dyDescent="0.3">
      <c r="B2" s="25" t="str">
        <f>Data!A2</f>
        <v>SAHA  DENETİMİ</v>
      </c>
      <c r="C2" s="24">
        <f>COUNTIF('Uygunsuzluk Takip'!H:H,'Dashboard Data'!B2)</f>
        <v>137</v>
      </c>
      <c r="D2" s="31">
        <f>COUNTIFS('Uygunsuzluk Takip'!B:B,"&gt;="&amp;Dashboard!$G$11,'Uygunsuzluk Takip'!B:B,"&lt;="&amp;Dashboard!$G$13,'Uygunsuzluk Takip'!H:H,'Dashboard Data'!B2)</f>
        <v>48</v>
      </c>
      <c r="E2" s="52"/>
      <c r="F2" s="26">
        <f>SUM(F3:F4)</f>
        <v>184</v>
      </c>
      <c r="G2" s="26">
        <f>SUM(G3:G4)</f>
        <v>63</v>
      </c>
      <c r="I2" s="33" t="str">
        <f>Data!I$1</f>
        <v>TERTİP_DÜZEN_EKSİKLİĞİ</v>
      </c>
      <c r="J2" s="24">
        <f>COUNTIF('Uygunsuzluk Takip'!L:L,'Dashboard Data'!I2)+COUNTIF('Uygunsuzluk Takip'!N:N,'Dashboard Data'!I2)</f>
        <v>7</v>
      </c>
      <c r="K2" s="24">
        <f>COUNTIFS('Uygunsuzluk Takip'!B:B,"&gt;="&amp;Dashboard!$G$11,'Uygunsuzluk Takip'!B:B,"&lt;="&amp;Dashboard!$G$13,'Uygunsuzluk Takip'!L:L,'Dashboard Data'!I2)+COUNTIFS('Uygunsuzluk Takip'!B:B,"&gt;="&amp;Dashboard!$G$11,'Uygunsuzluk Takip'!B:B,"&lt;="&amp;Dashboard!$G$13,'Uygunsuzluk Takip'!N:N,'Dashboard Data'!I2)</f>
        <v>2</v>
      </c>
      <c r="N2" s="40" t="s">
        <v>57</v>
      </c>
      <c r="O2" s="24">
        <f>SUM('Uygunsuzluk Takip'!P:P)</f>
        <v>198</v>
      </c>
      <c r="P2" s="24">
        <f>SUMIFS('Uygunsuzluk Takip'!P:P,'Uygunsuzluk Takip'!B:B,"&gt;="&amp;Dashboard!$G$11,'Uygunsuzluk Takip'!B:B,"&lt;="&amp;Dashboard!$G$13)</f>
        <v>63</v>
      </c>
      <c r="R2" s="33" t="str">
        <f>Data!G2</f>
        <v>İŞ GÜVENLİĞİ UZMANI GİRİNİZ-1</v>
      </c>
      <c r="S2" s="24">
        <f>COUNTIF('Uygunsuzluk Takip'!AC:AC,'Dashboard Data'!R2)</f>
        <v>3</v>
      </c>
      <c r="T2" s="24">
        <f>COUNTIFS('Uygunsuzluk Takip'!B:B,"&gt;="&amp;Dashboard!$G$11,'Uygunsuzluk Takip'!B:B,"&lt;="&amp;Dashboard!$G$13,'Uygunsuzluk Takip'!AC:AC,'Dashboard Data'!R2)</f>
        <v>0</v>
      </c>
      <c r="V2" s="33" t="str">
        <f>Data!C2</f>
        <v>FİRMA ADI GİRİNİZ-1</v>
      </c>
      <c r="W2" s="24">
        <f>COUNTIF('Uygunsuzluk Takip'!C:C,'Dashboard Data'!V2)</f>
        <v>4</v>
      </c>
      <c r="X2" s="24">
        <f>COUNTIFS('Uygunsuzluk Takip'!B:B,"&gt;="&amp;Dashboard!$G$11,'Uygunsuzluk Takip'!B:B,"&lt;="&amp;Dashboard!$G$13,'Uygunsuzluk Takip'!C:C,'Dashboard Data'!V2)</f>
        <v>2</v>
      </c>
      <c r="Z2" s="45" t="s">
        <v>12</v>
      </c>
      <c r="AA2" s="48">
        <f>COUNTIF('Uygunsuzluk Takip'!K:K,Z2)</f>
        <v>46</v>
      </c>
      <c r="AB2" s="48">
        <f>COUNTIFS('Uygunsuzluk Takip'!B:B,"&gt;="&amp;Dashboard!$G$11,'Uygunsuzluk Takip'!B:B,"&lt;="&amp;Dashboard!$G$13,'Uygunsuzluk Takip'!K:K,'Dashboard Data'!Z2)</f>
        <v>18</v>
      </c>
    </row>
    <row r="3" spans="2:28" x14ac:dyDescent="0.3">
      <c r="B3" s="25" t="str">
        <f>Data!A3</f>
        <v>DIŞ TETKİK</v>
      </c>
      <c r="C3" s="24">
        <f>COUNTIF('Uygunsuzluk Takip'!H:H,'Dashboard Data'!B3)</f>
        <v>14</v>
      </c>
      <c r="D3" s="31">
        <f>COUNTIFS('Uygunsuzluk Takip'!B:B,"&gt;="&amp;Dashboard!$G$11,'Uygunsuzluk Takip'!B:B,"&lt;="&amp;Dashboard!$G$13,'Uygunsuzluk Takip'!H:H,'Dashboard Data'!B3)</f>
        <v>7</v>
      </c>
      <c r="E3" s="53" t="s">
        <v>1650</v>
      </c>
      <c r="F3" s="28">
        <f>COUNTIF('Uygunsuzluk Takip'!Z:Z,"AÇIK")</f>
        <v>10</v>
      </c>
      <c r="G3" s="28">
        <f>COUNTIFS('Uygunsuzluk Takip'!B:B,"&gt;="&amp;Dashboard!$G$11,'Uygunsuzluk Takip'!B:B,"&lt;="&amp;Dashboard!$G$13,'Uygunsuzluk Takip'!Z:Z,"AÇIK")</f>
        <v>10</v>
      </c>
      <c r="I3" s="34" t="str">
        <f>Data!J$1</f>
        <v>KKD_UYGUNSUZLUKLARI</v>
      </c>
      <c r="J3" s="35">
        <f>COUNTIF('Uygunsuzluk Takip'!L:L,'Dashboard Data'!I3)+COUNTIF('Uygunsuzluk Takip'!N:N,'Dashboard Data'!I3)</f>
        <v>7</v>
      </c>
      <c r="K3" s="35">
        <f>COUNTIFS('Uygunsuzluk Takip'!B:B,"&gt;="&amp;Dashboard!$G$11,'Uygunsuzluk Takip'!B:B,"&lt;="&amp;Dashboard!$G$13,'Uygunsuzluk Takip'!L:L,'Dashboard Data'!I3)+COUNTIFS('Uygunsuzluk Takip'!B:B,"&gt;="&amp;Dashboard!$G$11,'Uygunsuzluk Takip'!B:B,"&lt;="&amp;Dashboard!$G$13,'Uygunsuzluk Takip'!N:N,'Dashboard Data'!I3)</f>
        <v>2</v>
      </c>
      <c r="N3" s="41" t="s">
        <v>17</v>
      </c>
      <c r="O3" s="35">
        <f>SUM('Uygunsuzluk Takip'!Q:Q)</f>
        <v>364</v>
      </c>
      <c r="P3" s="35">
        <f>SUMIFS('Uygunsuzluk Takip'!Q:Q,'Uygunsuzluk Takip'!B:B,"&gt;="&amp;Dashboard!$G$11,'Uygunsuzluk Takip'!B:B,"&lt;="&amp;Dashboard!$G$13)</f>
        <v>126</v>
      </c>
      <c r="R3" s="34" t="str">
        <f>Data!G3</f>
        <v>İŞ GÜVENLİĞİ UZMANI GİRİNİZ-2</v>
      </c>
      <c r="S3" s="35">
        <f>COUNTIF('Uygunsuzluk Takip'!AC:AC,'Dashboard Data'!R3)</f>
        <v>3</v>
      </c>
      <c r="T3" s="35">
        <f>COUNTIFS('Uygunsuzluk Takip'!B:B,"&gt;="&amp;Dashboard!$G$11,'Uygunsuzluk Takip'!B:B,"&lt;="&amp;Dashboard!$G$13,'Uygunsuzluk Takip'!AC:AC,'Dashboard Data'!R3)</f>
        <v>0</v>
      </c>
      <c r="V3" s="34" t="str">
        <f>Data!C3</f>
        <v>FİRMA ADI GİRİNİZ-2</v>
      </c>
      <c r="W3" s="35">
        <f>COUNTIF('Uygunsuzluk Takip'!C:C,'Dashboard Data'!V3)</f>
        <v>4</v>
      </c>
      <c r="X3" s="35">
        <f>COUNTIFS('Uygunsuzluk Takip'!B:B,"&gt;="&amp;Dashboard!$G$11,'Uygunsuzluk Takip'!B:B,"&lt;="&amp;Dashboard!$G$13,'Uygunsuzluk Takip'!C:C,'Dashboard Data'!V3)</f>
        <v>2</v>
      </c>
      <c r="Z3" s="46" t="s">
        <v>11</v>
      </c>
      <c r="AA3" s="49">
        <f>COUNTIF('Uygunsuzluk Takip'!K:K,Z3)</f>
        <v>41</v>
      </c>
      <c r="AB3" s="49">
        <f>COUNTIFS('Uygunsuzluk Takip'!B:B,"&gt;="&amp;Dashboard!$G$11,'Uygunsuzluk Takip'!B:B,"&lt;="&amp;Dashboard!$G$13,'Uygunsuzluk Takip'!K:K,'Dashboard Data'!Z3)</f>
        <v>14</v>
      </c>
    </row>
    <row r="4" spans="2:28" x14ac:dyDescent="0.3">
      <c r="B4" s="25" t="str">
        <f>Data!A4</f>
        <v>İÇ TETKİK</v>
      </c>
      <c r="C4" s="24">
        <f>COUNTIF('Uygunsuzluk Takip'!H:H,'Dashboard Data'!B4)</f>
        <v>10</v>
      </c>
      <c r="D4" s="31">
        <f>COUNTIFS('Uygunsuzluk Takip'!B:B,"&gt;="&amp;Dashboard!$G$11,'Uygunsuzluk Takip'!B:B,"&lt;="&amp;Dashboard!$G$13,'Uygunsuzluk Takip'!H:H,'Dashboard Data'!B4)</f>
        <v>1</v>
      </c>
      <c r="E4" s="29" t="s">
        <v>1651</v>
      </c>
      <c r="F4" s="30">
        <f>COUNTIF('Uygunsuzluk Takip'!Z:Z,"KAPALI")</f>
        <v>174</v>
      </c>
      <c r="G4" s="30">
        <f>COUNTIFS('Uygunsuzluk Takip'!B:B,"&gt;="&amp;Dashboard!$G$11,'Uygunsuzluk Takip'!B:B,"&lt;="&amp;Dashboard!$G$13,'Uygunsuzluk Takip'!Z:Z,"KAPALI")</f>
        <v>53</v>
      </c>
      <c r="I4" s="33" t="str">
        <f>Data!K$1</f>
        <v>ELEKTRİK_UYGUNSUZLUKLARI</v>
      </c>
      <c r="J4" s="24">
        <f>COUNTIF('Uygunsuzluk Takip'!L:L,'Dashboard Data'!I4)+COUNTIF('Uygunsuzluk Takip'!N:N,'Dashboard Data'!I4)</f>
        <v>10</v>
      </c>
      <c r="K4" s="24">
        <f>COUNTIFS('Uygunsuzluk Takip'!B:B,"&gt;="&amp;Dashboard!$G$11,'Uygunsuzluk Takip'!B:B,"&lt;="&amp;Dashboard!$G$13,'Uygunsuzluk Takip'!L:L,'Dashboard Data'!I4)+COUNTIFS('Uygunsuzluk Takip'!B:B,"&gt;="&amp;Dashboard!$G$11,'Uygunsuzluk Takip'!B:B,"&lt;="&amp;Dashboard!$G$13,'Uygunsuzluk Takip'!N:N,'Dashboard Data'!I4)</f>
        <v>2</v>
      </c>
      <c r="N4" s="40" t="s">
        <v>26</v>
      </c>
      <c r="O4" s="24">
        <f>SUM('Uygunsuzluk Takip'!R:R)</f>
        <v>150</v>
      </c>
      <c r="P4" s="24">
        <f>SUMIFS('Uygunsuzluk Takip'!R:R,'Uygunsuzluk Takip'!B:B,"&gt;="&amp;Dashboard!$G$11,'Uygunsuzluk Takip'!B:B,"&lt;="&amp;Dashboard!$G$13)</f>
        <v>53</v>
      </c>
      <c r="R4" s="33" t="str">
        <f>Data!G4</f>
        <v>İŞ GÜVENLİĞİ UZMANI GİRİNİZ-3</v>
      </c>
      <c r="S4" s="24">
        <f>COUNTIF('Uygunsuzluk Takip'!AC:AC,'Dashboard Data'!R4)</f>
        <v>4</v>
      </c>
      <c r="T4" s="24">
        <f>COUNTIFS('Uygunsuzluk Takip'!B:B,"&gt;="&amp;Dashboard!$G$11,'Uygunsuzluk Takip'!B:B,"&lt;="&amp;Dashboard!$G$13,'Uygunsuzluk Takip'!AC:AC,'Dashboard Data'!R4)</f>
        <v>1</v>
      </c>
      <c r="V4" s="33" t="str">
        <f>Data!C4</f>
        <v>FİRMA ADI GİRİNİZ-3</v>
      </c>
      <c r="W4" s="24">
        <f>COUNTIF('Uygunsuzluk Takip'!C:C,'Dashboard Data'!V4)</f>
        <v>4</v>
      </c>
      <c r="X4" s="24">
        <f>COUNTIFS('Uygunsuzluk Takip'!B:B,"&gt;="&amp;Dashboard!$G$11,'Uygunsuzluk Takip'!B:B,"&lt;="&amp;Dashboard!$G$13,'Uygunsuzluk Takip'!C:C,'Dashboard Data'!V4)</f>
        <v>2</v>
      </c>
      <c r="Z4" s="47" t="s">
        <v>10</v>
      </c>
      <c r="AA4" s="50">
        <f>COUNTIF('Uygunsuzluk Takip'!K:K,Z4)</f>
        <v>60</v>
      </c>
      <c r="AB4" s="50">
        <f>COUNTIFS('Uygunsuzluk Takip'!B:B,"&gt;="&amp;Dashboard!$G$11,'Uygunsuzluk Takip'!B:B,"&lt;="&amp;Dashboard!$G$13,'Uygunsuzluk Takip'!K:K,'Dashboard Data'!Z4)</f>
        <v>18</v>
      </c>
    </row>
    <row r="5" spans="2:28" x14ac:dyDescent="0.3">
      <c r="B5" s="25" t="str">
        <f>Data!A5</f>
        <v>DOKÜMAN UYGUNSUZLUĞU</v>
      </c>
      <c r="C5" s="24">
        <f>COUNTIF('Uygunsuzluk Takip'!H:H,'Dashboard Data'!B5)</f>
        <v>6</v>
      </c>
      <c r="D5" s="24">
        <f>COUNTIFS('Uygunsuzluk Takip'!B:B,"&gt;="&amp;Dashboard!$G$11,'Uygunsuzluk Takip'!B:B,"&lt;="&amp;Dashboard!$G$13,'Uygunsuzluk Takip'!H:H,'Dashboard Data'!B5)</f>
        <v>0</v>
      </c>
      <c r="I5" s="34" t="str">
        <f>Data!L$1</f>
        <v>KALDIMA_OPERASYONU_UYGUNSUZLUKLARI</v>
      </c>
      <c r="J5" s="35">
        <f>COUNTIF('Uygunsuzluk Takip'!L:L,'Dashboard Data'!I5)+COUNTIF('Uygunsuzluk Takip'!N:N,'Dashboard Data'!I5)</f>
        <v>7</v>
      </c>
      <c r="K5" s="35">
        <f>COUNTIFS('Uygunsuzluk Takip'!B:B,"&gt;="&amp;Dashboard!$G$11,'Uygunsuzluk Takip'!B:B,"&lt;="&amp;Dashboard!$G$13,'Uygunsuzluk Takip'!L:L,'Dashboard Data'!I5)+COUNTIFS('Uygunsuzluk Takip'!B:B,"&gt;="&amp;Dashboard!$G$11,'Uygunsuzluk Takip'!B:B,"&lt;="&amp;Dashboard!$G$13,'Uygunsuzluk Takip'!N:N,'Dashboard Data'!I5)</f>
        <v>2</v>
      </c>
      <c r="N5" s="41" t="s">
        <v>19</v>
      </c>
      <c r="O5" s="38">
        <f>SUM('Uygunsuzluk Takip'!S:S)</f>
        <v>12600</v>
      </c>
      <c r="P5" s="38">
        <f>SUMIFS('Uygunsuzluk Takip'!S:S,'Uygunsuzluk Takip'!B:B,"&gt;="&amp;Dashboard!$G$11,'Uygunsuzluk Takip'!B:B,"&lt;="&amp;Dashboard!$G$13)</f>
        <v>5300</v>
      </c>
      <c r="R5" s="34" t="str">
        <f>Data!G5</f>
        <v>İŞ GÜVENLİĞİ UZMANI GİRİNİZ-4</v>
      </c>
      <c r="S5" s="35">
        <f>COUNTIF('Uygunsuzluk Takip'!AC:AC,'Dashboard Data'!R5)</f>
        <v>5</v>
      </c>
      <c r="T5" s="35">
        <f>COUNTIFS('Uygunsuzluk Takip'!B:B,"&gt;="&amp;Dashboard!$G$11,'Uygunsuzluk Takip'!B:B,"&lt;="&amp;Dashboard!$G$13,'Uygunsuzluk Takip'!AC:AC,'Dashboard Data'!R5)</f>
        <v>2</v>
      </c>
      <c r="V5" s="34" t="str">
        <f>Data!C5</f>
        <v>FİRMA ADI GİRİNİZ-4</v>
      </c>
      <c r="W5" s="35">
        <f>COUNTIF('Uygunsuzluk Takip'!C:C,'Dashboard Data'!V5)</f>
        <v>7</v>
      </c>
      <c r="X5" s="35">
        <f>COUNTIFS('Uygunsuzluk Takip'!B:B,"&gt;="&amp;Dashboard!$G$11,'Uygunsuzluk Takip'!B:B,"&lt;="&amp;Dashboard!$G$13,'Uygunsuzluk Takip'!C:C,'Dashboard Data'!V5)</f>
        <v>2</v>
      </c>
      <c r="Z5" s="23" t="s">
        <v>8</v>
      </c>
      <c r="AA5" s="51">
        <f>COUNTIF('Uygunsuzluk Takip'!K:K,Z5)</f>
        <v>37</v>
      </c>
      <c r="AB5" s="51">
        <f>COUNTIFS('Uygunsuzluk Takip'!B:B,"&gt;="&amp;Dashboard!$G$11,'Uygunsuzluk Takip'!B:B,"&lt;="&amp;Dashboard!$G$13,'Uygunsuzluk Takip'!K:K,'Dashboard Data'!Z5)</f>
        <v>13</v>
      </c>
    </row>
    <row r="6" spans="2:28" x14ac:dyDescent="0.3">
      <c r="B6" s="25" t="str">
        <f>Data!A6</f>
        <v>ÇALIŞAN BİLDİRİMİ</v>
      </c>
      <c r="C6" s="24">
        <f>COUNTIF('Uygunsuzluk Takip'!H:H,'Dashboard Data'!B6)</f>
        <v>17</v>
      </c>
      <c r="D6" s="24">
        <f>COUNTIFS('Uygunsuzluk Takip'!B:B,"&gt;="&amp;Dashboard!$G$11,'Uygunsuzluk Takip'!B:B,"&lt;="&amp;Dashboard!$G$13,'Uygunsuzluk Takip'!H:H,'Dashboard Data'!B6)</f>
        <v>7</v>
      </c>
      <c r="I6" s="33" t="str">
        <f>Data!M$1</f>
        <v>İSKELE_UYGUNSUZLUKLARI</v>
      </c>
      <c r="J6" s="24">
        <f>COUNTIF('Uygunsuzluk Takip'!L:L,'Dashboard Data'!I6)+COUNTIF('Uygunsuzluk Takip'!N:N,'Dashboard Data'!I6)</f>
        <v>7</v>
      </c>
      <c r="K6" s="24">
        <f>COUNTIFS('Uygunsuzluk Takip'!B:B,"&gt;="&amp;Dashboard!$G$11,'Uygunsuzluk Takip'!B:B,"&lt;="&amp;Dashboard!$G$13,'Uygunsuzluk Takip'!L:L,'Dashboard Data'!I6)+COUNTIFS('Uygunsuzluk Takip'!B:B,"&gt;="&amp;Dashboard!$G$11,'Uygunsuzluk Takip'!B:B,"&lt;="&amp;Dashboard!$G$13,'Uygunsuzluk Takip'!N:N,'Dashboard Data'!I6)</f>
        <v>2</v>
      </c>
      <c r="N6" s="42" t="s">
        <v>18</v>
      </c>
      <c r="O6" s="44">
        <f>SUM('Uygunsuzluk Takip'!T:T)</f>
        <v>57750</v>
      </c>
      <c r="P6" s="44">
        <f>SUMIFS('Uygunsuzluk Takip'!T:T,'Uygunsuzluk Takip'!B:B,"&gt;="&amp;Dashboard!$G$11,'Uygunsuzluk Takip'!B:B,"&lt;="&amp;Dashboard!$G$13)</f>
        <v>7500</v>
      </c>
      <c r="R6" s="33" t="str">
        <f>Data!G6</f>
        <v>İŞ GÜVENLİĞİ UZMANI GİRİNİZ-5</v>
      </c>
      <c r="S6" s="24">
        <f>COUNTIF('Uygunsuzluk Takip'!AC:AC,'Dashboard Data'!R6)</f>
        <v>7</v>
      </c>
      <c r="T6" s="24">
        <f>COUNTIFS('Uygunsuzluk Takip'!B:B,"&gt;="&amp;Dashboard!$G$11,'Uygunsuzluk Takip'!B:B,"&lt;="&amp;Dashboard!$G$13,'Uygunsuzluk Takip'!AC:AC,'Dashboard Data'!R6)</f>
        <v>3</v>
      </c>
      <c r="V6" s="33" t="str">
        <f>Data!C6</f>
        <v>FİRMA ADI GİRİNİZ-5</v>
      </c>
      <c r="W6" s="24">
        <f>COUNTIF('Uygunsuzluk Takip'!C:C,'Dashboard Data'!V6)</f>
        <v>9</v>
      </c>
      <c r="X6" s="24">
        <f>COUNTIFS('Uygunsuzluk Takip'!B:B,"&gt;="&amp;Dashboard!$G$11,'Uygunsuzluk Takip'!B:B,"&lt;="&amp;Dashboard!$G$13,'Uygunsuzluk Takip'!C:C,'Dashboard Data'!V6)</f>
        <v>3</v>
      </c>
    </row>
    <row r="7" spans="2:28" x14ac:dyDescent="0.3">
      <c r="B7" s="25" t="str">
        <f>Data!A7</f>
        <v>MÜFETTİŞ DENETİMİ</v>
      </c>
      <c r="C7" s="24">
        <f>COUNTIF('Uygunsuzluk Takip'!H:H,'Dashboard Data'!B7)</f>
        <v>0</v>
      </c>
      <c r="D7" s="24">
        <f>COUNTIFS('Uygunsuzluk Takip'!B:B,"&gt;="&amp;Dashboard!$G$11,'Uygunsuzluk Takip'!B:B,"&lt;="&amp;Dashboard!$G$13,'Uygunsuzluk Takip'!H:H,'Dashboard Data'!B7)</f>
        <v>0</v>
      </c>
      <c r="I7" s="34" t="str">
        <f>Data!N$1</f>
        <v>YÜKSEKTE_ÇALIŞMA_UYGUNSUZLUKLARI</v>
      </c>
      <c r="J7" s="35">
        <f>COUNTIF('Uygunsuzluk Takip'!L:L,'Dashboard Data'!I7)+COUNTIF('Uygunsuzluk Takip'!N:N,'Dashboard Data'!I7)</f>
        <v>8</v>
      </c>
      <c r="K7" s="35">
        <f>COUNTIFS('Uygunsuzluk Takip'!B:B,"&gt;="&amp;Dashboard!$G$11,'Uygunsuzluk Takip'!B:B,"&lt;="&amp;Dashboard!$G$13,'Uygunsuzluk Takip'!L:L,'Dashboard Data'!I7)+COUNTIFS('Uygunsuzluk Takip'!B:B,"&gt;="&amp;Dashboard!$G$11,'Uygunsuzluk Takip'!B:B,"&lt;="&amp;Dashboard!$G$13,'Uygunsuzluk Takip'!N:N,'Dashboard Data'!I7)</f>
        <v>2</v>
      </c>
      <c r="N7" s="41" t="s">
        <v>114</v>
      </c>
      <c r="O7" s="35">
        <f>SUM('Uygunsuzluk Takip'!U:U)</f>
        <v>17</v>
      </c>
      <c r="P7" s="35">
        <f>SUMIFS('Uygunsuzluk Takip'!U:U,'Uygunsuzluk Takip'!B:B,"&gt;="&amp;Dashboard!$G$11,'Uygunsuzluk Takip'!B:B,"&lt;="&amp;Dashboard!$G$13)</f>
        <v>3</v>
      </c>
      <c r="R7" s="34" t="str">
        <f>Data!G7</f>
        <v>İŞ GÜVENLİĞİ UZMANI GİRİNİZ-6</v>
      </c>
      <c r="S7" s="35">
        <f>COUNTIF('Uygunsuzluk Takip'!AC:AC,'Dashboard Data'!R7)</f>
        <v>7</v>
      </c>
      <c r="T7" s="35">
        <f>COUNTIFS('Uygunsuzluk Takip'!B:B,"&gt;="&amp;Dashboard!$G$11,'Uygunsuzluk Takip'!B:B,"&lt;="&amp;Dashboard!$G$13,'Uygunsuzluk Takip'!AC:AC,'Dashboard Data'!R7)</f>
        <v>3</v>
      </c>
      <c r="V7" s="34" t="str">
        <f>Data!C7</f>
        <v>FİRMA ADI GİRİNİZ-6</v>
      </c>
      <c r="W7" s="35">
        <f>COUNTIF('Uygunsuzluk Takip'!C:C,'Dashboard Data'!V7)</f>
        <v>10</v>
      </c>
      <c r="X7" s="35">
        <f>COUNTIFS('Uygunsuzluk Takip'!B:B,"&gt;="&amp;Dashboard!$G$11,'Uygunsuzluk Takip'!B:B,"&lt;="&amp;Dashboard!$G$13,'Uygunsuzluk Takip'!C:C,'Dashboard Data'!V7)</f>
        <v>3</v>
      </c>
    </row>
    <row r="8" spans="2:28" x14ac:dyDescent="0.3">
      <c r="B8" s="25" t="str">
        <f>Data!A8</f>
        <v>DİĞER</v>
      </c>
      <c r="C8" s="24">
        <f>COUNTIF('Uygunsuzluk Takip'!H:H,'Dashboard Data'!B8)</f>
        <v>0</v>
      </c>
      <c r="D8" s="24">
        <f>COUNTIFS('Uygunsuzluk Takip'!B:B,"&gt;="&amp;Dashboard!$G$11,'Uygunsuzluk Takip'!B:B,"&lt;="&amp;Dashboard!$G$13,'Uygunsuzluk Takip'!H:H,'Dashboard Data'!B8)</f>
        <v>0</v>
      </c>
      <c r="I8" s="33" t="str">
        <f>Data!O$1</f>
        <v>TALİMAT_PROSEDÜRLERE_UYMAMA</v>
      </c>
      <c r="J8" s="24">
        <f>COUNTIF('Uygunsuzluk Takip'!L:L,'Dashboard Data'!I8)+COUNTIF('Uygunsuzluk Takip'!N:N,'Dashboard Data'!I8)</f>
        <v>7</v>
      </c>
      <c r="K8" s="24">
        <f>COUNTIFS('Uygunsuzluk Takip'!B:B,"&gt;="&amp;Dashboard!$G$11,'Uygunsuzluk Takip'!B:B,"&lt;="&amp;Dashboard!$G$13,'Uygunsuzluk Takip'!L:L,'Dashboard Data'!I8)+COUNTIFS('Uygunsuzluk Takip'!B:B,"&gt;="&amp;Dashboard!$G$11,'Uygunsuzluk Takip'!B:B,"&lt;="&amp;Dashboard!$G$13,'Uygunsuzluk Takip'!N:N,'Dashboard Data'!I8)</f>
        <v>2</v>
      </c>
      <c r="N8" s="40" t="s">
        <v>16</v>
      </c>
      <c r="O8" s="24">
        <f>COUNTIF('Uygunsuzluk Takip'!V:V,"VAR")</f>
        <v>10</v>
      </c>
      <c r="P8" s="24">
        <f>COUNTIFS('Uygunsuzluk Takip'!B:B,"&gt;="&amp;Dashboard!$G$11,'Uygunsuzluk Takip'!B:B,"&lt;="&amp;Dashboard!$G$13,'Uygunsuzluk Takip'!V:V,"VAR")</f>
        <v>1</v>
      </c>
      <c r="R8" s="33" t="str">
        <f>Data!G8</f>
        <v>İŞ GÜVENLİĞİ UZMANI GİRİNİZ-7</v>
      </c>
      <c r="S8" s="24">
        <f>COUNTIF('Uygunsuzluk Takip'!AC:AC,'Dashboard Data'!R8)</f>
        <v>7</v>
      </c>
      <c r="T8" s="24">
        <f>COUNTIFS('Uygunsuzluk Takip'!B:B,"&gt;="&amp;Dashboard!$G$11,'Uygunsuzluk Takip'!B:B,"&lt;="&amp;Dashboard!$G$13,'Uygunsuzluk Takip'!AC:AC,'Dashboard Data'!R8)</f>
        <v>3</v>
      </c>
      <c r="V8" s="33" t="str">
        <f>Data!C8</f>
        <v>FİRMA ADI GİRİNİZ-7</v>
      </c>
      <c r="W8" s="24">
        <f>COUNTIF('Uygunsuzluk Takip'!C:C,'Dashboard Data'!V8)</f>
        <v>10</v>
      </c>
      <c r="X8" s="24">
        <f>COUNTIFS('Uygunsuzluk Takip'!B:B,"&gt;="&amp;Dashboard!$G$11,'Uygunsuzluk Takip'!B:B,"&lt;="&amp;Dashboard!$G$13,'Uygunsuzluk Takip'!C:C,'Dashboard Data'!V8)</f>
        <v>3</v>
      </c>
    </row>
    <row r="9" spans="2:28" x14ac:dyDescent="0.3">
      <c r="B9" s="25"/>
      <c r="C9" s="24"/>
      <c r="D9" s="24"/>
      <c r="I9" s="34" t="str">
        <f>Data!P$1</f>
        <v>ARAÇ_MAKİNE_EKİPMAN_UYGUNSUZLUKLARI</v>
      </c>
      <c r="J9" s="35">
        <f>COUNTIF('Uygunsuzluk Takip'!L:L,'Dashboard Data'!I9)+COUNTIF('Uygunsuzluk Takip'!N:N,'Dashboard Data'!I9)</f>
        <v>7</v>
      </c>
      <c r="K9" s="35">
        <f>COUNTIFS('Uygunsuzluk Takip'!B:B,"&gt;="&amp;Dashboard!$G$11,'Uygunsuzluk Takip'!B:B,"&lt;="&amp;Dashboard!$G$13,'Uygunsuzluk Takip'!L:L,'Dashboard Data'!I9)+COUNTIFS('Uygunsuzluk Takip'!B:B,"&gt;="&amp;Dashboard!$G$11,'Uygunsuzluk Takip'!B:B,"&lt;="&amp;Dashboard!$G$13,'Uygunsuzluk Takip'!N:N,'Dashboard Data'!I9)</f>
        <v>2</v>
      </c>
      <c r="N9" s="41" t="s">
        <v>15</v>
      </c>
      <c r="O9" s="35">
        <f>SUM('Uygunsuzluk Takip'!W:W)</f>
        <v>19</v>
      </c>
      <c r="P9" s="35">
        <f>SUMIFS('Uygunsuzluk Takip'!W:W,'Uygunsuzluk Takip'!B:B,"&gt;="&amp;Dashboard!$G$11,'Uygunsuzluk Takip'!B:B,"&lt;="&amp;Dashboard!$G$13)</f>
        <v>3</v>
      </c>
      <c r="R9" s="34" t="str">
        <f>Data!G9</f>
        <v>İŞ GÜVENLİĞİ UZMANI GİRİNİZ-8</v>
      </c>
      <c r="S9" s="35">
        <f>COUNTIF('Uygunsuzluk Takip'!AC:AC,'Dashboard Data'!R9)</f>
        <v>7</v>
      </c>
      <c r="T9" s="35">
        <f>COUNTIFS('Uygunsuzluk Takip'!B:B,"&gt;="&amp;Dashboard!$G$11,'Uygunsuzluk Takip'!B:B,"&lt;="&amp;Dashboard!$G$13,'Uygunsuzluk Takip'!AC:AC,'Dashboard Data'!R9)</f>
        <v>3</v>
      </c>
      <c r="V9" s="34" t="str">
        <f>Data!C9</f>
        <v>FİRMA ADI GİRİNİZ-8</v>
      </c>
      <c r="W9" s="35">
        <f>COUNTIF('Uygunsuzluk Takip'!C:C,'Dashboard Data'!V9)</f>
        <v>10</v>
      </c>
      <c r="X9" s="35">
        <f>COUNTIFS('Uygunsuzluk Takip'!B:B,"&gt;="&amp;Dashboard!$G$11,'Uygunsuzluk Takip'!B:B,"&lt;="&amp;Dashboard!$G$13,'Uygunsuzluk Takip'!C:C,'Dashboard Data'!V9)</f>
        <v>3</v>
      </c>
    </row>
    <row r="10" spans="2:28" x14ac:dyDescent="0.3">
      <c r="I10" s="33" t="str">
        <f>Data!Q$1</f>
        <v>TRAFİK_KURALLARINA_UYMAMA</v>
      </c>
      <c r="J10" s="24">
        <f>COUNTIF('Uygunsuzluk Takip'!L:L,'Dashboard Data'!I10)+COUNTIF('Uygunsuzluk Takip'!N:N,'Dashboard Data'!I10)</f>
        <v>7</v>
      </c>
      <c r="K10" s="24">
        <f>COUNTIFS('Uygunsuzluk Takip'!B:B,"&gt;="&amp;Dashboard!$G$11,'Uygunsuzluk Takip'!B:B,"&lt;="&amp;Dashboard!$G$13,'Uygunsuzluk Takip'!L:L,'Dashboard Data'!I10)+COUNTIFS('Uygunsuzluk Takip'!B:B,"&gt;="&amp;Dashboard!$G$11,'Uygunsuzluk Takip'!B:B,"&lt;="&amp;Dashboard!$G$13,'Uygunsuzluk Takip'!N:N,'Dashboard Data'!I10)</f>
        <v>2</v>
      </c>
      <c r="R10" s="33" t="str">
        <f>Data!G10</f>
        <v>İŞ GÜVENLİĞİ UZMANI GİRİNİZ-9</v>
      </c>
      <c r="S10" s="24">
        <f>COUNTIF('Uygunsuzluk Takip'!AC:AC,'Dashboard Data'!R10)</f>
        <v>6</v>
      </c>
      <c r="T10" s="24">
        <f>COUNTIFS('Uygunsuzluk Takip'!B:B,"&gt;="&amp;Dashboard!$G$11,'Uygunsuzluk Takip'!B:B,"&lt;="&amp;Dashboard!$G$13,'Uygunsuzluk Takip'!AC:AC,'Dashboard Data'!R10)</f>
        <v>2</v>
      </c>
      <c r="V10" s="33" t="str">
        <f>Data!C10</f>
        <v>FİRMA ADI GİRİNİZ-9</v>
      </c>
      <c r="W10" s="24">
        <f>COUNTIF('Uygunsuzluk Takip'!C:C,'Dashboard Data'!V10)</f>
        <v>11</v>
      </c>
      <c r="X10" s="24">
        <f>COUNTIFS('Uygunsuzluk Takip'!B:B,"&gt;="&amp;Dashboard!$G$11,'Uygunsuzluk Takip'!B:B,"&lt;="&amp;Dashboard!$G$13,'Uygunsuzluk Takip'!C:C,'Dashboard Data'!V10)</f>
        <v>3</v>
      </c>
    </row>
    <row r="11" spans="2:28" x14ac:dyDescent="0.3">
      <c r="I11" s="34" t="str">
        <f>Data!R$1</f>
        <v>SABİTLENMEYEN_DÜŞME_İHTİMALİ_BULUNAN_MALZEME_ARAÇ_EKİPMAN</v>
      </c>
      <c r="J11" s="35">
        <f>COUNTIF('Uygunsuzluk Takip'!L:L,'Dashboard Data'!I11)+COUNTIF('Uygunsuzluk Takip'!N:N,'Dashboard Data'!I11)</f>
        <v>7</v>
      </c>
      <c r="K11" s="35">
        <f>COUNTIFS('Uygunsuzluk Takip'!B:B,"&gt;="&amp;Dashboard!$G$11,'Uygunsuzluk Takip'!B:B,"&lt;="&amp;Dashboard!$G$13,'Uygunsuzluk Takip'!L:L,'Dashboard Data'!I11)+COUNTIFS('Uygunsuzluk Takip'!B:B,"&gt;="&amp;Dashboard!$G$11,'Uygunsuzluk Takip'!B:B,"&lt;="&amp;Dashboard!$G$13,'Uygunsuzluk Takip'!N:N,'Dashboard Data'!I11)</f>
        <v>2</v>
      </c>
      <c r="R11" s="34" t="str">
        <f>Data!G11</f>
        <v>İŞ GÜVENLİĞİ UZMANI GİRİNİZ-10</v>
      </c>
      <c r="S11" s="35">
        <f>COUNTIF('Uygunsuzluk Takip'!AC:AC,'Dashboard Data'!R11)</f>
        <v>6</v>
      </c>
      <c r="T11" s="35">
        <f>COUNTIFS('Uygunsuzluk Takip'!B:B,"&gt;="&amp;Dashboard!$G$11,'Uygunsuzluk Takip'!B:B,"&lt;="&amp;Dashboard!$G$13,'Uygunsuzluk Takip'!AC:AC,'Dashboard Data'!R11)</f>
        <v>2</v>
      </c>
      <c r="V11" s="34" t="str">
        <f>Data!C11</f>
        <v>FİRMA ADI GİRİNİZ-10</v>
      </c>
      <c r="W11" s="35">
        <f>COUNTIF('Uygunsuzluk Takip'!C:C,'Dashboard Data'!V11)</f>
        <v>11</v>
      </c>
      <c r="X11" s="35">
        <f>COUNTIFS('Uygunsuzluk Takip'!B:B,"&gt;="&amp;Dashboard!$G$11,'Uygunsuzluk Takip'!B:B,"&lt;="&amp;Dashboard!$G$13,'Uygunsuzluk Takip'!C:C,'Dashboard Data'!V11)</f>
        <v>4</v>
      </c>
    </row>
    <row r="12" spans="2:28" x14ac:dyDescent="0.3">
      <c r="I12" s="33" t="str">
        <f>Data!S$1</f>
        <v>ISLAK_KAYGAN_ZEMİN</v>
      </c>
      <c r="J12" s="24">
        <f>COUNTIF('Uygunsuzluk Takip'!L:L,'Dashboard Data'!I12)+COUNTIF('Uygunsuzluk Takip'!N:N,'Dashboard Data'!I12)</f>
        <v>7</v>
      </c>
      <c r="K12" s="24">
        <f>COUNTIFS('Uygunsuzluk Takip'!B:B,"&gt;="&amp;Dashboard!$G$11,'Uygunsuzluk Takip'!B:B,"&lt;="&amp;Dashboard!$G$13,'Uygunsuzluk Takip'!L:L,'Dashboard Data'!I12)+COUNTIFS('Uygunsuzluk Takip'!B:B,"&gt;="&amp;Dashboard!$G$11,'Uygunsuzluk Takip'!B:B,"&lt;="&amp;Dashboard!$G$13,'Uygunsuzluk Takip'!N:N,'Dashboard Data'!I12)</f>
        <v>2</v>
      </c>
      <c r="R12" s="33" t="str">
        <f>Data!G12</f>
        <v>İŞ GÜVENLİĞİ UZMANI GİRİNİZ-11</v>
      </c>
      <c r="S12" s="24">
        <f>COUNTIF('Uygunsuzluk Takip'!AC:AC,'Dashboard Data'!R12)</f>
        <v>7</v>
      </c>
      <c r="T12" s="24">
        <f>COUNTIFS('Uygunsuzluk Takip'!B:B,"&gt;="&amp;Dashboard!$G$11,'Uygunsuzluk Takip'!B:B,"&lt;="&amp;Dashboard!$G$13,'Uygunsuzluk Takip'!AC:AC,'Dashboard Data'!R12)</f>
        <v>2</v>
      </c>
      <c r="V12" s="33" t="str">
        <f>Data!C12</f>
        <v>FİRMA ADI GİRİNİZ-11</v>
      </c>
      <c r="W12" s="24">
        <f>COUNTIF('Uygunsuzluk Takip'!C:C,'Dashboard Data'!V12)</f>
        <v>10</v>
      </c>
      <c r="X12" s="24">
        <f>COUNTIFS('Uygunsuzluk Takip'!B:B,"&gt;="&amp;Dashboard!$G$11,'Uygunsuzluk Takip'!B:B,"&lt;="&amp;Dashboard!$G$13,'Uygunsuzluk Takip'!C:C,'Dashboard Data'!V12)</f>
        <v>4</v>
      </c>
    </row>
    <row r="13" spans="2:28" x14ac:dyDescent="0.3">
      <c r="I13" s="34" t="str">
        <f>Data!T$1</f>
        <v>KAPALI_KISITLI_ALAN_UYGUNSUZLUKLARI</v>
      </c>
      <c r="J13" s="35">
        <f>COUNTIF('Uygunsuzluk Takip'!L:L,'Dashboard Data'!I13)+COUNTIF('Uygunsuzluk Takip'!N:N,'Dashboard Data'!I13)</f>
        <v>7</v>
      </c>
      <c r="K13" s="35">
        <f>COUNTIFS('Uygunsuzluk Takip'!B:B,"&gt;="&amp;Dashboard!$G$11,'Uygunsuzluk Takip'!B:B,"&lt;="&amp;Dashboard!$G$13,'Uygunsuzluk Takip'!L:L,'Dashboard Data'!I13)+COUNTIFS('Uygunsuzluk Takip'!B:B,"&gt;="&amp;Dashboard!$G$11,'Uygunsuzluk Takip'!B:B,"&lt;="&amp;Dashboard!$G$13,'Uygunsuzluk Takip'!N:N,'Dashboard Data'!I13)</f>
        <v>2</v>
      </c>
      <c r="R13" s="34" t="str">
        <f>Data!G13</f>
        <v>İŞ GÜVENLİĞİ UZMANI GİRİNİZ-12</v>
      </c>
      <c r="S13" s="35">
        <f>COUNTIF('Uygunsuzluk Takip'!AC:AC,'Dashboard Data'!R13)</f>
        <v>7</v>
      </c>
      <c r="T13" s="35">
        <f>COUNTIFS('Uygunsuzluk Takip'!B:B,"&gt;="&amp;Dashboard!$G$11,'Uygunsuzluk Takip'!B:B,"&lt;="&amp;Dashboard!$G$13,'Uygunsuzluk Takip'!AC:AC,'Dashboard Data'!R13)</f>
        <v>2</v>
      </c>
      <c r="V13" s="34" t="str">
        <f>Data!C13</f>
        <v>FİRMA ADI GİRİNİZ-12</v>
      </c>
      <c r="W13" s="35">
        <f>COUNTIF('Uygunsuzluk Takip'!C:C,'Dashboard Data'!V13)</f>
        <v>12</v>
      </c>
      <c r="X13" s="35">
        <f>COUNTIFS('Uygunsuzluk Takip'!B:B,"&gt;="&amp;Dashboard!$G$11,'Uygunsuzluk Takip'!B:B,"&lt;="&amp;Dashboard!$G$13,'Uygunsuzluk Takip'!C:C,'Dashboard Data'!V13)</f>
        <v>4</v>
      </c>
    </row>
    <row r="14" spans="2:28" x14ac:dyDescent="0.3">
      <c r="I14" s="33" t="str">
        <f>Data!U$1</f>
        <v>İŞ_İZNİ_UYGUNSUZLUKLARI</v>
      </c>
      <c r="J14" s="24">
        <f>COUNTIF('Uygunsuzluk Takip'!L:L,'Dashboard Data'!I14)+COUNTIF('Uygunsuzluk Takip'!N:N,'Dashboard Data'!I14)</f>
        <v>7</v>
      </c>
      <c r="K14" s="24">
        <f>COUNTIFS('Uygunsuzluk Takip'!B:B,"&gt;="&amp;Dashboard!$G$11,'Uygunsuzluk Takip'!B:B,"&lt;="&amp;Dashboard!$G$13,'Uygunsuzluk Takip'!L:L,'Dashboard Data'!I14)+COUNTIFS('Uygunsuzluk Takip'!B:B,"&gt;="&amp;Dashboard!$G$11,'Uygunsuzluk Takip'!B:B,"&lt;="&amp;Dashboard!$G$13,'Uygunsuzluk Takip'!N:N,'Dashboard Data'!I14)</f>
        <v>2</v>
      </c>
      <c r="R14" s="33" t="str">
        <f>Data!G14</f>
        <v>İŞ GÜVENLİĞİ UZMANI GİRİNİZ-13</v>
      </c>
      <c r="S14" s="24">
        <f>COUNTIF('Uygunsuzluk Takip'!AC:AC,'Dashboard Data'!R14)</f>
        <v>7</v>
      </c>
      <c r="T14" s="24">
        <f>COUNTIFS('Uygunsuzluk Takip'!B:B,"&gt;="&amp;Dashboard!$G$11,'Uygunsuzluk Takip'!B:B,"&lt;="&amp;Dashboard!$G$13,'Uygunsuzluk Takip'!AC:AC,'Dashboard Data'!R14)</f>
        <v>2</v>
      </c>
      <c r="V14" s="33" t="str">
        <f>Data!C14</f>
        <v>FİRMA ADI GİRİNİZ-13</v>
      </c>
      <c r="W14" s="24">
        <f>COUNTIF('Uygunsuzluk Takip'!C:C,'Dashboard Data'!V14)</f>
        <v>14</v>
      </c>
      <c r="X14" s="24">
        <f>COUNTIFS('Uygunsuzluk Takip'!B:B,"&gt;="&amp;Dashboard!$G$11,'Uygunsuzluk Takip'!B:B,"&lt;="&amp;Dashboard!$G$13,'Uygunsuzluk Takip'!C:C,'Dashboard Data'!V14)</f>
        <v>6</v>
      </c>
    </row>
    <row r="15" spans="2:28" x14ac:dyDescent="0.3">
      <c r="I15" s="34" t="str">
        <f>Data!V$1</f>
        <v>ACİL_DURUM_UYGUNSUZLUĞU</v>
      </c>
      <c r="J15" s="35">
        <f>COUNTIF('Uygunsuzluk Takip'!L:L,'Dashboard Data'!I15)+COUNTIF('Uygunsuzluk Takip'!N:N,'Dashboard Data'!I15)</f>
        <v>7</v>
      </c>
      <c r="K15" s="35">
        <f>COUNTIFS('Uygunsuzluk Takip'!B:B,"&gt;="&amp;Dashboard!$G$11,'Uygunsuzluk Takip'!B:B,"&lt;="&amp;Dashboard!$G$13,'Uygunsuzluk Takip'!L:L,'Dashboard Data'!I15)+COUNTIFS('Uygunsuzluk Takip'!B:B,"&gt;="&amp;Dashboard!$G$11,'Uygunsuzluk Takip'!B:B,"&lt;="&amp;Dashboard!$G$13,'Uygunsuzluk Takip'!N:N,'Dashboard Data'!I15)</f>
        <v>3</v>
      </c>
      <c r="R15" s="34" t="str">
        <f>Data!G15</f>
        <v>İŞ GÜVENLİĞİ UZMANI GİRİNİZ-14</v>
      </c>
      <c r="S15" s="35">
        <f>COUNTIF('Uygunsuzluk Takip'!AC:AC,'Dashboard Data'!R15)</f>
        <v>7</v>
      </c>
      <c r="T15" s="35">
        <f>COUNTIFS('Uygunsuzluk Takip'!B:B,"&gt;="&amp;Dashboard!$G$11,'Uygunsuzluk Takip'!B:B,"&lt;="&amp;Dashboard!$G$13,'Uygunsuzluk Takip'!AC:AC,'Dashboard Data'!R15)</f>
        <v>2</v>
      </c>
      <c r="V15" s="34" t="str">
        <f>Data!C15</f>
        <v>FİRMA ADI GİRİNİZ-14</v>
      </c>
      <c r="W15" s="35">
        <f>COUNTIF('Uygunsuzluk Takip'!C:C,'Dashboard Data'!V15)</f>
        <v>14</v>
      </c>
      <c r="X15" s="35">
        <f>COUNTIFS('Uygunsuzluk Takip'!B:B,"&gt;="&amp;Dashboard!$G$11,'Uygunsuzluk Takip'!B:B,"&lt;="&amp;Dashboard!$G$13,'Uygunsuzluk Takip'!C:C,'Dashboard Data'!V15)</f>
        <v>6</v>
      </c>
    </row>
    <row r="16" spans="2:28" x14ac:dyDescent="0.3">
      <c r="I16" s="33" t="str">
        <f>Data!W$1</f>
        <v>İMALAT_MÜHENDİSLİK_YÖNETİM_UYGUNSUZLUKLARI</v>
      </c>
      <c r="J16" s="24">
        <f>COUNTIF('Uygunsuzluk Takip'!L:L,'Dashboard Data'!I16)+COUNTIF('Uygunsuzluk Takip'!N:N,'Dashboard Data'!I16)</f>
        <v>7</v>
      </c>
      <c r="K16" s="24">
        <f>COUNTIFS('Uygunsuzluk Takip'!B:B,"&gt;="&amp;Dashboard!$G$11,'Uygunsuzluk Takip'!B:B,"&lt;="&amp;Dashboard!$G$13,'Uygunsuzluk Takip'!L:L,'Dashboard Data'!I16)+COUNTIFS('Uygunsuzluk Takip'!B:B,"&gt;="&amp;Dashboard!$G$11,'Uygunsuzluk Takip'!B:B,"&lt;="&amp;Dashboard!$G$13,'Uygunsuzluk Takip'!N:N,'Dashboard Data'!I16)</f>
        <v>3</v>
      </c>
      <c r="R16" s="33" t="str">
        <f>Data!G16</f>
        <v>İŞ GÜVENLİĞİ UZMANI GİRİNİZ-15</v>
      </c>
      <c r="S16" s="24">
        <f>COUNTIF('Uygunsuzluk Takip'!AC:AC,'Dashboard Data'!R16)</f>
        <v>7</v>
      </c>
      <c r="T16" s="24">
        <f>COUNTIFS('Uygunsuzluk Takip'!B:B,"&gt;="&amp;Dashboard!$G$11,'Uygunsuzluk Takip'!B:B,"&lt;="&amp;Dashboard!$G$13,'Uygunsuzluk Takip'!AC:AC,'Dashboard Data'!R16)</f>
        <v>2</v>
      </c>
      <c r="V16" s="33" t="str">
        <f>Data!C16</f>
        <v>FİRMA ADI GİRİNİZ-15</v>
      </c>
      <c r="W16" s="24">
        <f>COUNTIF('Uygunsuzluk Takip'!C:C,'Dashboard Data'!V16)</f>
        <v>13</v>
      </c>
      <c r="X16" s="24">
        <f>COUNTIFS('Uygunsuzluk Takip'!B:B,"&gt;="&amp;Dashboard!$G$11,'Uygunsuzluk Takip'!B:B,"&lt;="&amp;Dashboard!$G$13,'Uygunsuzluk Takip'!C:C,'Dashboard Data'!V16)</f>
        <v>5</v>
      </c>
    </row>
    <row r="17" spans="9:24" x14ac:dyDescent="0.3">
      <c r="I17" s="34" t="str">
        <f>Data!X$1</f>
        <v>ALAN_SINIRLANDIRMA_UYGUNSUZLUKLARI</v>
      </c>
      <c r="J17" s="35">
        <f>COUNTIF('Uygunsuzluk Takip'!L:L,'Dashboard Data'!I17)+COUNTIF('Uygunsuzluk Takip'!N:N,'Dashboard Data'!I17)</f>
        <v>7</v>
      </c>
      <c r="K17" s="35">
        <f>COUNTIFS('Uygunsuzluk Takip'!B:B,"&gt;="&amp;Dashboard!$G$11,'Uygunsuzluk Takip'!B:B,"&lt;="&amp;Dashboard!$G$13,'Uygunsuzluk Takip'!L:L,'Dashboard Data'!I17)+COUNTIFS('Uygunsuzluk Takip'!B:B,"&gt;="&amp;Dashboard!$G$11,'Uygunsuzluk Takip'!B:B,"&lt;="&amp;Dashboard!$G$13,'Uygunsuzluk Takip'!N:N,'Dashboard Data'!I17)</f>
        <v>3</v>
      </c>
      <c r="R17" s="34" t="str">
        <f>Data!G17</f>
        <v>İŞ GÜVENLİĞİ UZMANI GİRİNİZ-16</v>
      </c>
      <c r="S17" s="35">
        <f>COUNTIF('Uygunsuzluk Takip'!AC:AC,'Dashboard Data'!R17)</f>
        <v>7</v>
      </c>
      <c r="T17" s="35">
        <f>COUNTIFS('Uygunsuzluk Takip'!B:B,"&gt;="&amp;Dashboard!$G$11,'Uygunsuzluk Takip'!B:B,"&lt;="&amp;Dashboard!$G$13,'Uygunsuzluk Takip'!AC:AC,'Dashboard Data'!R17)</f>
        <v>3</v>
      </c>
      <c r="V17" s="34" t="str">
        <f>Data!C17</f>
        <v>FİRMA ADI GİRİNİZ-16</v>
      </c>
      <c r="W17" s="35">
        <f>COUNTIF('Uygunsuzluk Takip'!C:C,'Dashboard Data'!V17)</f>
        <v>13</v>
      </c>
      <c r="X17" s="35">
        <f>COUNTIFS('Uygunsuzluk Takip'!B:B,"&gt;="&amp;Dashboard!$G$11,'Uygunsuzluk Takip'!B:B,"&lt;="&amp;Dashboard!$G$13,'Uygunsuzluk Takip'!C:C,'Dashboard Data'!V17)</f>
        <v>5</v>
      </c>
    </row>
    <row r="18" spans="9:24" x14ac:dyDescent="0.3">
      <c r="I18" s="33" t="str">
        <f>Data!Y$1</f>
        <v>UYARI_İKAZ_UYGUNSUZLUKLARI</v>
      </c>
      <c r="J18" s="24">
        <f>COUNTIF('Uygunsuzluk Takip'!L:L,'Dashboard Data'!I18)+COUNTIF('Uygunsuzluk Takip'!N:N,'Dashboard Data'!I18)</f>
        <v>7</v>
      </c>
      <c r="K18" s="24">
        <f>COUNTIFS('Uygunsuzluk Takip'!B:B,"&gt;="&amp;Dashboard!$G$11,'Uygunsuzluk Takip'!B:B,"&lt;="&amp;Dashboard!$G$13,'Uygunsuzluk Takip'!L:L,'Dashboard Data'!I18)+COUNTIFS('Uygunsuzluk Takip'!B:B,"&gt;="&amp;Dashboard!$G$11,'Uygunsuzluk Takip'!B:B,"&lt;="&amp;Dashboard!$G$13,'Uygunsuzluk Takip'!N:N,'Dashboard Data'!I18)</f>
        <v>3</v>
      </c>
      <c r="R18" s="33" t="str">
        <f>Data!G18</f>
        <v>İŞ GÜVENLİĞİ UZMANI GİRİNİZ-17</v>
      </c>
      <c r="S18" s="24">
        <f>COUNTIF('Uygunsuzluk Takip'!AC:AC,'Dashboard Data'!R18)</f>
        <v>8</v>
      </c>
      <c r="T18" s="24">
        <f>COUNTIFS('Uygunsuzluk Takip'!B:B,"&gt;="&amp;Dashboard!$G$11,'Uygunsuzluk Takip'!B:B,"&lt;="&amp;Dashboard!$G$13,'Uygunsuzluk Takip'!AC:AC,'Dashboard Data'!R18)</f>
        <v>4</v>
      </c>
      <c r="V18" s="33" t="str">
        <f>Data!C18</f>
        <v>FİRMA ADI GİRİNİZ-17</v>
      </c>
      <c r="W18" s="24">
        <f>COUNTIF('Uygunsuzluk Takip'!C:C,'Dashboard Data'!V18)</f>
        <v>11</v>
      </c>
      <c r="X18" s="24">
        <f>COUNTIFS('Uygunsuzluk Takip'!B:B,"&gt;="&amp;Dashboard!$G$11,'Uygunsuzluk Takip'!B:B,"&lt;="&amp;Dashboard!$G$13,'Uygunsuzluk Takip'!C:C,'Dashboard Data'!V18)</f>
        <v>2</v>
      </c>
    </row>
    <row r="19" spans="9:24" x14ac:dyDescent="0.3">
      <c r="I19" s="34" t="str">
        <f>Data!Z$1</f>
        <v>İSTİFLEME_TAŞIMA_UYGUNSUZLUKLARI</v>
      </c>
      <c r="J19" s="35">
        <f>COUNTIF('Uygunsuzluk Takip'!L:L,'Dashboard Data'!I19)+COUNTIF('Uygunsuzluk Takip'!N:N,'Dashboard Data'!I19)</f>
        <v>7</v>
      </c>
      <c r="K19" s="35">
        <f>COUNTIFS('Uygunsuzluk Takip'!B:B,"&gt;="&amp;Dashboard!$G$11,'Uygunsuzluk Takip'!B:B,"&lt;="&amp;Dashboard!$G$13,'Uygunsuzluk Takip'!L:L,'Dashboard Data'!I19)+COUNTIFS('Uygunsuzluk Takip'!B:B,"&gt;="&amp;Dashboard!$G$11,'Uygunsuzluk Takip'!B:B,"&lt;="&amp;Dashboard!$G$13,'Uygunsuzluk Takip'!N:N,'Dashboard Data'!I19)</f>
        <v>3</v>
      </c>
      <c r="R19" s="34" t="str">
        <f>Data!G19</f>
        <v>İŞ GÜVENLİĞİ UZMANI GİRİNİZ-18</v>
      </c>
      <c r="S19" s="35">
        <f>COUNTIF('Uygunsuzluk Takip'!AC:AC,'Dashboard Data'!R19)</f>
        <v>7</v>
      </c>
      <c r="T19" s="35">
        <f>COUNTIFS('Uygunsuzluk Takip'!B:B,"&gt;="&amp;Dashboard!$G$11,'Uygunsuzluk Takip'!B:B,"&lt;="&amp;Dashboard!$G$13,'Uygunsuzluk Takip'!AC:AC,'Dashboard Data'!R19)</f>
        <v>3</v>
      </c>
      <c r="V19" s="34" t="str">
        <f>Data!C19</f>
        <v>FİRMA ADI GİRİNİZ-18</v>
      </c>
      <c r="W19" s="35">
        <f>COUNTIF('Uygunsuzluk Takip'!C:C,'Dashboard Data'!V19)</f>
        <v>9</v>
      </c>
      <c r="X19" s="35">
        <f>COUNTIFS('Uygunsuzluk Takip'!B:B,"&gt;="&amp;Dashboard!$G$11,'Uygunsuzluk Takip'!B:B,"&lt;="&amp;Dashboard!$G$13,'Uygunsuzluk Takip'!C:C,'Dashboard Data'!V19)</f>
        <v>2</v>
      </c>
    </row>
    <row r="20" spans="9:24" x14ac:dyDescent="0.3">
      <c r="I20" s="33" t="str">
        <f>Data!AA$1</f>
        <v>HİJYEN_UYGUNSUZLUKLARI</v>
      </c>
      <c r="J20" s="24">
        <f>COUNTIF('Uygunsuzluk Takip'!L:L,'Dashboard Data'!I20)+COUNTIF('Uygunsuzluk Takip'!N:N,'Dashboard Data'!I20)</f>
        <v>7</v>
      </c>
      <c r="K20" s="24">
        <f>COUNTIFS('Uygunsuzluk Takip'!B:B,"&gt;="&amp;Dashboard!$G$11,'Uygunsuzluk Takip'!B:B,"&lt;="&amp;Dashboard!$G$13,'Uygunsuzluk Takip'!L:L,'Dashboard Data'!I20)+COUNTIFS('Uygunsuzluk Takip'!B:B,"&gt;="&amp;Dashboard!$G$11,'Uygunsuzluk Takip'!B:B,"&lt;="&amp;Dashboard!$G$13,'Uygunsuzluk Takip'!N:N,'Dashboard Data'!I20)</f>
        <v>3</v>
      </c>
      <c r="R20" s="33" t="str">
        <f>Data!G20</f>
        <v>İŞ GÜVENLİĞİ UZMANI GİRİNİZ-19</v>
      </c>
      <c r="S20" s="24">
        <f>COUNTIF('Uygunsuzluk Takip'!AC:AC,'Dashboard Data'!R20)</f>
        <v>7</v>
      </c>
      <c r="T20" s="24">
        <f>COUNTIFS('Uygunsuzluk Takip'!B:B,"&gt;="&amp;Dashboard!$G$11,'Uygunsuzluk Takip'!B:B,"&lt;="&amp;Dashboard!$G$13,'Uygunsuzluk Takip'!AC:AC,'Dashboard Data'!R20)</f>
        <v>3</v>
      </c>
      <c r="V20" s="33" t="str">
        <f>Data!C20</f>
        <v>FİRMA ADI GİRİNİZ-19</v>
      </c>
      <c r="W20" s="24">
        <f>COUNTIF('Uygunsuzluk Takip'!C:C,'Dashboard Data'!V20)</f>
        <v>8</v>
      </c>
      <c r="X20" s="24">
        <f>COUNTIFS('Uygunsuzluk Takip'!B:B,"&gt;="&amp;Dashboard!$G$11,'Uygunsuzluk Takip'!B:B,"&lt;="&amp;Dashboard!$G$13,'Uygunsuzluk Takip'!C:C,'Dashboard Data'!V20)</f>
        <v>2</v>
      </c>
    </row>
    <row r="21" spans="9:24" x14ac:dyDescent="0.3">
      <c r="I21" s="34" t="str">
        <f>Data!AB$1</f>
        <v>AYDINLATMA_UYGUNSUZLUKLARI</v>
      </c>
      <c r="J21" s="35">
        <f>COUNTIF('Uygunsuzluk Takip'!L:L,'Dashboard Data'!I21)+COUNTIF('Uygunsuzluk Takip'!N:N,'Dashboard Data'!I21)</f>
        <v>7</v>
      </c>
      <c r="K21" s="35">
        <f>COUNTIFS('Uygunsuzluk Takip'!B:B,"&gt;="&amp;Dashboard!$G$11,'Uygunsuzluk Takip'!B:B,"&lt;="&amp;Dashboard!$G$13,'Uygunsuzluk Takip'!L:L,'Dashboard Data'!I21)+COUNTIFS('Uygunsuzluk Takip'!B:B,"&gt;="&amp;Dashboard!$G$11,'Uygunsuzluk Takip'!B:B,"&lt;="&amp;Dashboard!$G$13,'Uygunsuzluk Takip'!N:N,'Dashboard Data'!I21)</f>
        <v>3</v>
      </c>
      <c r="R21" s="34" t="str">
        <f>Data!G21</f>
        <v>İŞ GÜVENLİĞİ UZMANI GİRİNİZ-20</v>
      </c>
      <c r="S21" s="35">
        <f>COUNTIF('Uygunsuzluk Takip'!AC:AC,'Dashboard Data'!R21)</f>
        <v>7</v>
      </c>
      <c r="T21" s="35">
        <f>COUNTIFS('Uygunsuzluk Takip'!B:B,"&gt;="&amp;Dashboard!$G$11,'Uygunsuzluk Takip'!B:B,"&lt;="&amp;Dashboard!$G$13,'Uygunsuzluk Takip'!AC:AC,'Dashboard Data'!R21)</f>
        <v>3</v>
      </c>
    </row>
    <row r="22" spans="9:24" x14ac:dyDescent="0.3">
      <c r="I22" s="33" t="str">
        <f>Data!AC$1</f>
        <v>SAĞLIK_UYGUNSUZLUKLARI</v>
      </c>
      <c r="J22" s="24">
        <f>COUNTIF('Uygunsuzluk Takip'!L:L,'Dashboard Data'!I22)+COUNTIF('Uygunsuzluk Takip'!N:N,'Dashboard Data'!I22)</f>
        <v>7</v>
      </c>
      <c r="K22" s="24">
        <f>COUNTIFS('Uygunsuzluk Takip'!B:B,"&gt;="&amp;Dashboard!$G$11,'Uygunsuzluk Takip'!B:B,"&lt;="&amp;Dashboard!$G$13,'Uygunsuzluk Takip'!L:L,'Dashboard Data'!I22)+COUNTIFS('Uygunsuzluk Takip'!B:B,"&gt;="&amp;Dashboard!$G$11,'Uygunsuzluk Takip'!B:B,"&lt;="&amp;Dashboard!$G$13,'Uygunsuzluk Takip'!N:N,'Dashboard Data'!I22)</f>
        <v>3</v>
      </c>
      <c r="R22" s="33" t="str">
        <f>Data!G22</f>
        <v>İŞ GÜVENLİĞİ UZMANI GİRİNİZ-21</v>
      </c>
      <c r="S22" s="24">
        <f>COUNTIF('Uygunsuzluk Takip'!AC:AC,'Dashboard Data'!R22)</f>
        <v>7</v>
      </c>
      <c r="T22" s="24">
        <f>COUNTIFS('Uygunsuzluk Takip'!B:B,"&gt;="&amp;Dashboard!$G$11,'Uygunsuzluk Takip'!B:B,"&lt;="&amp;Dashboard!$G$13,'Uygunsuzluk Takip'!AC:AC,'Dashboard Data'!R22)</f>
        <v>3</v>
      </c>
    </row>
    <row r="23" spans="9:24" x14ac:dyDescent="0.3">
      <c r="I23" s="34" t="str">
        <f>Data!AD$1</f>
        <v>GÖREV_YETKİ_DIŞINDA_ÇALIŞMA_PERSONEL_ÇALIŞTIRMA</v>
      </c>
      <c r="J23" s="35">
        <f>COUNTIF('Uygunsuzluk Takip'!L:L,'Dashboard Data'!I23)+COUNTIF('Uygunsuzluk Takip'!N:N,'Dashboard Data'!I23)</f>
        <v>7</v>
      </c>
      <c r="K23" s="35">
        <f>COUNTIFS('Uygunsuzluk Takip'!B:B,"&gt;="&amp;Dashboard!$G$11,'Uygunsuzluk Takip'!B:B,"&lt;="&amp;Dashboard!$G$13,'Uygunsuzluk Takip'!L:L,'Dashboard Data'!I23)+COUNTIFS('Uygunsuzluk Takip'!B:B,"&gt;="&amp;Dashboard!$G$11,'Uygunsuzluk Takip'!B:B,"&lt;="&amp;Dashboard!$G$13,'Uygunsuzluk Takip'!N:N,'Dashboard Data'!I23)</f>
        <v>3</v>
      </c>
      <c r="R23" s="34" t="str">
        <f>Data!G23</f>
        <v>İŞ GÜVENLİĞİ UZMANI GİRİNİZ-22</v>
      </c>
      <c r="S23" s="35">
        <f>COUNTIF('Uygunsuzluk Takip'!AC:AC,'Dashboard Data'!R23)</f>
        <v>8</v>
      </c>
      <c r="T23" s="35">
        <f>COUNTIFS('Uygunsuzluk Takip'!B:B,"&gt;="&amp;Dashboard!$G$11,'Uygunsuzluk Takip'!B:B,"&lt;="&amp;Dashboard!$G$13,'Uygunsuzluk Takip'!AC:AC,'Dashboard Data'!R23)</f>
        <v>3</v>
      </c>
    </row>
    <row r="24" spans="9:24" x14ac:dyDescent="0.3">
      <c r="I24" s="33" t="str">
        <f>Data!AE$1</f>
        <v>KİMYASAL_MADDE_UYGUNSUZLUKLARI</v>
      </c>
      <c r="J24" s="24">
        <f>COUNTIF('Uygunsuzluk Takip'!L:L,'Dashboard Data'!I24)+COUNTIF('Uygunsuzluk Takip'!N:N,'Dashboard Data'!I24)</f>
        <v>6</v>
      </c>
      <c r="K24" s="24">
        <f>COUNTIFS('Uygunsuzluk Takip'!B:B,"&gt;="&amp;Dashboard!$G$11,'Uygunsuzluk Takip'!B:B,"&lt;="&amp;Dashboard!$G$13,'Uygunsuzluk Takip'!L:L,'Dashboard Data'!I24)+COUNTIFS('Uygunsuzluk Takip'!B:B,"&gt;="&amp;Dashboard!$G$11,'Uygunsuzluk Takip'!B:B,"&lt;="&amp;Dashboard!$G$13,'Uygunsuzluk Takip'!N:N,'Dashboard Data'!I24)</f>
        <v>2</v>
      </c>
      <c r="R24" s="33" t="str">
        <f>Data!G24</f>
        <v>İŞ GÜVENLİĞİ UZMANI GİRİNİZ-23</v>
      </c>
      <c r="S24" s="24">
        <f>COUNTIF('Uygunsuzluk Takip'!AC:AC,'Dashboard Data'!R24)</f>
        <v>7</v>
      </c>
      <c r="T24" s="24">
        <f>COUNTIFS('Uygunsuzluk Takip'!B:B,"&gt;="&amp;Dashboard!$G$11,'Uygunsuzluk Takip'!B:B,"&lt;="&amp;Dashboard!$G$13,'Uygunsuzluk Takip'!AC:AC,'Dashboard Data'!R24)</f>
        <v>2</v>
      </c>
    </row>
    <row r="25" spans="9:24" x14ac:dyDescent="0.3">
      <c r="I25" s="34" t="str">
        <f>Data!AF$1</f>
        <v>DEPO_İSTİFLEME_UYGUNSUZLUKLARI</v>
      </c>
      <c r="J25" s="35">
        <f>COUNTIF('Uygunsuzluk Takip'!L:L,'Dashboard Data'!I25)+COUNTIF('Uygunsuzluk Takip'!N:N,'Dashboard Data'!I25)</f>
        <v>6</v>
      </c>
      <c r="K25" s="35">
        <f>COUNTIFS('Uygunsuzluk Takip'!B:B,"&gt;="&amp;Dashboard!$G$11,'Uygunsuzluk Takip'!B:B,"&lt;="&amp;Dashboard!$G$13,'Uygunsuzluk Takip'!L:L,'Dashboard Data'!I25)+COUNTIFS('Uygunsuzluk Takip'!B:B,"&gt;="&amp;Dashboard!$G$11,'Uygunsuzluk Takip'!B:B,"&lt;="&amp;Dashboard!$G$13,'Uygunsuzluk Takip'!N:N,'Dashboard Data'!I25)</f>
        <v>2</v>
      </c>
      <c r="R25" s="34" t="str">
        <f>Data!G25</f>
        <v>İŞ GÜVENLİĞİ UZMANI GİRİNİZ-24</v>
      </c>
      <c r="S25" s="35">
        <f>COUNTIF('Uygunsuzluk Takip'!AC:AC,'Dashboard Data'!R25)</f>
        <v>7</v>
      </c>
      <c r="T25" s="35">
        <f>COUNTIFS('Uygunsuzluk Takip'!B:B,"&gt;="&amp;Dashboard!$G$11,'Uygunsuzluk Takip'!B:B,"&lt;="&amp;Dashboard!$G$13,'Uygunsuzluk Takip'!AC:AC,'Dashboard Data'!R25)</f>
        <v>2</v>
      </c>
    </row>
    <row r="26" spans="9:24" x14ac:dyDescent="0.3">
      <c r="I26" s="33" t="str">
        <f>Data!AG$1</f>
        <v>TERMAL_KONFOR_ERGONOMİ_UYGUNSUZLUKLARI</v>
      </c>
      <c r="J26" s="24">
        <f>COUNTIF('Uygunsuzluk Takip'!L:L,'Dashboard Data'!I26)+COUNTIF('Uygunsuzluk Takip'!N:N,'Dashboard Data'!I26)</f>
        <v>6</v>
      </c>
      <c r="K26" s="24">
        <f>COUNTIFS('Uygunsuzluk Takip'!B:B,"&gt;="&amp;Dashboard!$G$11,'Uygunsuzluk Takip'!B:B,"&lt;="&amp;Dashboard!$G$13,'Uygunsuzluk Takip'!L:L,'Dashboard Data'!I26)+COUNTIFS('Uygunsuzluk Takip'!B:B,"&gt;="&amp;Dashboard!$G$11,'Uygunsuzluk Takip'!B:B,"&lt;="&amp;Dashboard!$G$13,'Uygunsuzluk Takip'!N:N,'Dashboard Data'!I26)</f>
        <v>2</v>
      </c>
      <c r="R26" s="33" t="str">
        <f>Data!G26</f>
        <v>İŞ GÜVENLİĞİ UZMANI GİRİNİZ-25</v>
      </c>
      <c r="S26" s="24">
        <f>COUNTIF('Uygunsuzluk Takip'!AC:AC,'Dashboard Data'!R26)</f>
        <v>7</v>
      </c>
      <c r="T26" s="24">
        <f>COUNTIFS('Uygunsuzluk Takip'!B:B,"&gt;="&amp;Dashboard!$G$11,'Uygunsuzluk Takip'!B:B,"&lt;="&amp;Dashboard!$G$13,'Uygunsuzluk Takip'!AC:AC,'Dashboard Data'!R26)</f>
        <v>2</v>
      </c>
    </row>
    <row r="27" spans="9:24" x14ac:dyDescent="0.3">
      <c r="I27" s="34" t="str">
        <f>Data!AH$1</f>
        <v>KİŞİSEL_NEDENLER</v>
      </c>
      <c r="J27" s="35">
        <f>COUNTIF('Uygunsuzluk Takip'!L:L,'Dashboard Data'!I27)+COUNTIF('Uygunsuzluk Takip'!N:N,'Dashboard Data'!I27)</f>
        <v>6</v>
      </c>
      <c r="K27" s="35">
        <f>COUNTIFS('Uygunsuzluk Takip'!B:B,"&gt;="&amp;Dashboard!$G$11,'Uygunsuzluk Takip'!B:B,"&lt;="&amp;Dashboard!$G$13,'Uygunsuzluk Takip'!L:L,'Dashboard Data'!I27)+COUNTIFS('Uygunsuzluk Takip'!B:B,"&gt;="&amp;Dashboard!$G$11,'Uygunsuzluk Takip'!B:B,"&lt;="&amp;Dashboard!$G$13,'Uygunsuzluk Takip'!N:N,'Dashboard Data'!I27)</f>
        <v>2</v>
      </c>
      <c r="R27" s="34" t="str">
        <f>Data!G27</f>
        <v>İŞ GÜVENLİĞİ UZMANI GİRİNİZ-26</v>
      </c>
      <c r="S27" s="35">
        <f>COUNTIF('Uygunsuzluk Takip'!AC:AC,'Dashboard Data'!R27)</f>
        <v>6</v>
      </c>
      <c r="T27" s="35">
        <f>COUNTIFS('Uygunsuzluk Takip'!B:B,"&gt;="&amp;Dashboard!$G$11,'Uygunsuzluk Takip'!B:B,"&lt;="&amp;Dashboard!$G$13,'Uygunsuzluk Takip'!AC:AC,'Dashboard Data'!R27)</f>
        <v>1</v>
      </c>
    </row>
    <row r="28" spans="9:24" x14ac:dyDescent="0.3">
      <c r="I28" s="33" t="str">
        <f>Data!AI$1</f>
        <v>SU_GIDA_VB._UYGUNSUZLUKLARI</v>
      </c>
      <c r="J28" s="24">
        <f>COUNTIF('Uygunsuzluk Takip'!L:L,'Dashboard Data'!I28)+COUNTIF('Uygunsuzluk Takip'!N:N,'Dashboard Data'!I28)</f>
        <v>6</v>
      </c>
      <c r="K28" s="24">
        <f>COUNTIFS('Uygunsuzluk Takip'!B:B,"&gt;="&amp;Dashboard!$G$11,'Uygunsuzluk Takip'!B:B,"&lt;="&amp;Dashboard!$G$13,'Uygunsuzluk Takip'!L:L,'Dashboard Data'!I28)+COUNTIFS('Uygunsuzluk Takip'!B:B,"&gt;="&amp;Dashboard!$G$11,'Uygunsuzluk Takip'!B:B,"&lt;="&amp;Dashboard!$G$13,'Uygunsuzluk Takip'!N:N,'Dashboard Data'!I28)</f>
        <v>2</v>
      </c>
      <c r="R28" s="33" t="str">
        <f>Data!G28</f>
        <v>İŞ GÜVENLİĞİ UZMANI GİRİNİZ-27</v>
      </c>
      <c r="S28" s="24">
        <f>COUNTIF('Uygunsuzluk Takip'!AC:AC,'Dashboard Data'!R28)</f>
        <v>6</v>
      </c>
      <c r="T28" s="24">
        <f>COUNTIFS('Uygunsuzluk Takip'!B:B,"&gt;="&amp;Dashboard!$G$11,'Uygunsuzluk Takip'!B:B,"&lt;="&amp;Dashboard!$G$13,'Uygunsuzluk Takip'!AC:AC,'Dashboard Data'!R28)</f>
        <v>2</v>
      </c>
    </row>
    <row r="29" spans="9:24" x14ac:dyDescent="0.3">
      <c r="R29" s="34" t="str">
        <f>Data!G29</f>
        <v>İŞ GÜVENLİĞİ UZMANI GİRİNİZ-28</v>
      </c>
      <c r="S29" s="35">
        <f>COUNTIF('Uygunsuzluk Takip'!AC:AC,'Dashboard Data'!R29)</f>
        <v>6</v>
      </c>
      <c r="T29" s="35">
        <f>COUNTIFS('Uygunsuzluk Takip'!B:B,"&gt;="&amp;Dashboard!$G$11,'Uygunsuzluk Takip'!B:B,"&lt;="&amp;Dashboard!$G$13,'Uygunsuzluk Takip'!AC:AC,'Dashboard Data'!R29)</f>
        <v>2</v>
      </c>
    </row>
    <row r="30" spans="9:24" x14ac:dyDescent="0.3">
      <c r="R30" s="33" t="str">
        <f>Data!G30</f>
        <v>İŞ GÜVENLİĞİ UZMANI GİRİNİZ-29</v>
      </c>
      <c r="S30" s="24">
        <f>COUNTIF('Uygunsuzluk Takip'!AC:AC,'Dashboard Data'!R30)</f>
        <v>4</v>
      </c>
      <c r="T30" s="24">
        <f>COUNTIFS('Uygunsuzluk Takip'!B:B,"&gt;="&amp;Dashboard!$G$11,'Uygunsuzluk Takip'!B:B,"&lt;="&amp;Dashboard!$G$13,'Uygunsuzluk Takip'!AC:AC,'Dashboard Data'!R30)</f>
        <v>1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7E1057-D31F-499E-9205-C648FEC713F9}">
  <dimension ref="A1:AD248"/>
  <sheetViews>
    <sheetView zoomScale="85" zoomScaleNormal="85" workbookViewId="0">
      <pane ySplit="2" topLeftCell="A3" activePane="bottomLeft" state="frozen"/>
      <selection pane="bottomLeft" activeCell="AB5" sqref="AB5"/>
    </sheetView>
  </sheetViews>
  <sheetFormatPr defaultRowHeight="14.4" x14ac:dyDescent="0.3"/>
  <cols>
    <col min="1" max="1" width="14" style="7" bestFit="1" customWidth="1"/>
    <col min="2" max="2" width="13.6640625" style="1" customWidth="1"/>
    <col min="3" max="3" width="17.44140625" style="7" customWidth="1"/>
    <col min="4" max="5" width="26.33203125" style="7" customWidth="1"/>
    <col min="6" max="6" width="23.5546875" style="7" customWidth="1"/>
    <col min="7" max="7" width="33.6640625" style="7" bestFit="1" customWidth="1"/>
    <col min="8" max="8" width="26.5546875" style="7" customWidth="1"/>
    <col min="9" max="9" width="46.88671875" style="7" customWidth="1"/>
    <col min="10" max="10" width="38.77734375" style="7" customWidth="1"/>
    <col min="11" max="11" width="11.33203125" style="7" customWidth="1"/>
    <col min="12" max="12" width="29.6640625" style="7" customWidth="1"/>
    <col min="13" max="13" width="27.109375" style="7" customWidth="1"/>
    <col min="14" max="14" width="23.77734375" style="7" customWidth="1"/>
    <col min="15" max="15" width="28.6640625" style="7" customWidth="1"/>
    <col min="16" max="16" width="23" style="1" customWidth="1"/>
    <col min="17" max="17" width="23.109375" style="1" customWidth="1"/>
    <col min="18" max="18" width="20.77734375" style="1" customWidth="1"/>
    <col min="19" max="19" width="18.44140625" style="7" customWidth="1"/>
    <col min="20" max="20" width="8.88671875" style="7"/>
    <col min="21" max="21" width="15.33203125" style="7" customWidth="1"/>
    <col min="22" max="22" width="12.21875" style="7" customWidth="1"/>
    <col min="23" max="23" width="16.33203125" style="7" customWidth="1"/>
    <col min="24" max="24" width="15.21875" style="7" customWidth="1"/>
    <col min="25" max="25" width="15.77734375" style="7" customWidth="1"/>
    <col min="26" max="26" width="15.88671875" style="7" customWidth="1"/>
    <col min="27" max="27" width="19.77734375" style="7" customWidth="1"/>
    <col min="28" max="28" width="22.77734375" style="7" customWidth="1"/>
    <col min="29" max="29" width="23.21875" style="7" customWidth="1"/>
    <col min="30" max="30" width="28.44140625" style="7" customWidth="1"/>
    <col min="31" max="16384" width="8.88671875" style="7"/>
  </cols>
  <sheetData>
    <row r="1" spans="1:30" s="6" customFormat="1" ht="61.2" customHeight="1" x14ac:dyDescent="0.3">
      <c r="A1" s="54" t="s">
        <v>64</v>
      </c>
      <c r="B1" s="55"/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55"/>
      <c r="O1" s="55"/>
      <c r="P1" s="55"/>
      <c r="Q1" s="55"/>
      <c r="R1" s="55"/>
      <c r="S1" s="55"/>
      <c r="T1" s="55"/>
      <c r="U1" s="55"/>
      <c r="V1" s="55"/>
      <c r="W1" s="55"/>
      <c r="X1" s="55"/>
      <c r="Y1" s="55"/>
      <c r="Z1" s="55"/>
      <c r="AA1" s="55"/>
      <c r="AB1" s="55"/>
      <c r="AC1" s="55"/>
      <c r="AD1" s="56"/>
    </row>
    <row r="2" spans="1:30" s="4" customFormat="1" ht="65.400000000000006" customHeight="1" x14ac:dyDescent="0.3">
      <c r="A2" s="8" t="s">
        <v>29</v>
      </c>
      <c r="B2" s="8" t="s">
        <v>28</v>
      </c>
      <c r="C2" s="8" t="s">
        <v>22</v>
      </c>
      <c r="D2" s="8" t="s">
        <v>59</v>
      </c>
      <c r="E2" s="8" t="s">
        <v>60</v>
      </c>
      <c r="F2" s="8" t="s">
        <v>58</v>
      </c>
      <c r="G2" s="8" t="s">
        <v>27</v>
      </c>
      <c r="H2" s="8" t="s">
        <v>115</v>
      </c>
      <c r="I2" s="8" t="s">
        <v>30</v>
      </c>
      <c r="J2" s="8" t="s">
        <v>1386</v>
      </c>
      <c r="K2" s="8" t="s">
        <v>20</v>
      </c>
      <c r="L2" s="8" t="s">
        <v>53</v>
      </c>
      <c r="M2" s="8" t="s">
        <v>54</v>
      </c>
      <c r="N2" s="8" t="s">
        <v>55</v>
      </c>
      <c r="O2" s="8" t="s">
        <v>56</v>
      </c>
      <c r="P2" s="8" t="s">
        <v>57</v>
      </c>
      <c r="Q2" s="8" t="s">
        <v>17</v>
      </c>
      <c r="R2" s="8" t="s">
        <v>26</v>
      </c>
      <c r="S2" s="8" t="s">
        <v>19</v>
      </c>
      <c r="T2" s="8" t="s">
        <v>1664</v>
      </c>
      <c r="U2" s="8" t="s">
        <v>114</v>
      </c>
      <c r="V2" s="8" t="s">
        <v>16</v>
      </c>
      <c r="W2" s="8" t="s">
        <v>15</v>
      </c>
      <c r="X2" s="8" t="s">
        <v>25</v>
      </c>
      <c r="Y2" s="8" t="s">
        <v>24</v>
      </c>
      <c r="Z2" s="8" t="s">
        <v>14</v>
      </c>
      <c r="AA2" s="8" t="s">
        <v>23</v>
      </c>
      <c r="AB2" s="8" t="s">
        <v>61</v>
      </c>
      <c r="AC2" s="8" t="s">
        <v>63</v>
      </c>
      <c r="AD2" s="8" t="s">
        <v>62</v>
      </c>
    </row>
    <row r="3" spans="1:30" ht="43.2" x14ac:dyDescent="0.3">
      <c r="A3" s="5" t="s">
        <v>117</v>
      </c>
      <c r="B3" s="11">
        <v>45292</v>
      </c>
      <c r="C3" s="5" t="s">
        <v>1387</v>
      </c>
      <c r="D3" s="5" t="s">
        <v>301</v>
      </c>
      <c r="E3" s="5" t="s">
        <v>307</v>
      </c>
      <c r="F3" s="5" t="s">
        <v>1406</v>
      </c>
      <c r="G3" s="5" t="s">
        <v>1464</v>
      </c>
      <c r="H3" s="5" t="s">
        <v>13</v>
      </c>
      <c r="I3" s="5" t="s">
        <v>320</v>
      </c>
      <c r="J3" s="5" t="s">
        <v>504</v>
      </c>
      <c r="K3" s="5" t="s">
        <v>12</v>
      </c>
      <c r="L3" s="5" t="s">
        <v>101</v>
      </c>
      <c r="M3" s="5" t="s">
        <v>1378</v>
      </c>
      <c r="N3" s="5" t="s">
        <v>88</v>
      </c>
      <c r="O3" s="5" t="s">
        <v>1322</v>
      </c>
      <c r="P3" s="12">
        <v>1</v>
      </c>
      <c r="Q3" s="12">
        <v>2</v>
      </c>
      <c r="R3" s="12">
        <v>1</v>
      </c>
      <c r="S3" s="3">
        <v>100</v>
      </c>
      <c r="T3" s="3"/>
      <c r="U3" s="12"/>
      <c r="V3" s="12"/>
      <c r="W3" s="12"/>
      <c r="X3" s="11">
        <v>45299</v>
      </c>
      <c r="Y3" s="11">
        <v>45299</v>
      </c>
      <c r="Z3" s="12" t="s">
        <v>1383</v>
      </c>
      <c r="AA3" s="5" t="s">
        <v>1385</v>
      </c>
      <c r="AB3" s="11">
        <v>45294</v>
      </c>
      <c r="AC3" s="5" t="s">
        <v>1435</v>
      </c>
      <c r="AD3" s="5"/>
    </row>
    <row r="4" spans="1:30" ht="43.2" x14ac:dyDescent="0.3">
      <c r="A4" s="5" t="s">
        <v>118</v>
      </c>
      <c r="B4" s="11">
        <v>45295</v>
      </c>
      <c r="C4" s="5" t="s">
        <v>1388</v>
      </c>
      <c r="D4" s="5" t="s">
        <v>303</v>
      </c>
      <c r="E4" s="5" t="s">
        <v>308</v>
      </c>
      <c r="F4" s="5" t="s">
        <v>1407</v>
      </c>
      <c r="G4" s="5" t="s">
        <v>1465</v>
      </c>
      <c r="H4" s="5" t="s">
        <v>13</v>
      </c>
      <c r="I4" s="5" t="s">
        <v>321</v>
      </c>
      <c r="J4" s="5" t="s">
        <v>505</v>
      </c>
      <c r="K4" s="5" t="s">
        <v>11</v>
      </c>
      <c r="L4" s="5" t="s">
        <v>87</v>
      </c>
      <c r="M4" s="5" t="s">
        <v>1353</v>
      </c>
      <c r="N4" s="5" t="s">
        <v>91</v>
      </c>
      <c r="O4" s="5" t="s">
        <v>1231</v>
      </c>
      <c r="P4" s="12">
        <v>2</v>
      </c>
      <c r="Q4" s="12">
        <v>2</v>
      </c>
      <c r="R4" s="12">
        <v>1</v>
      </c>
      <c r="S4" s="3">
        <v>100</v>
      </c>
      <c r="T4" s="3"/>
      <c r="U4" s="12"/>
      <c r="V4" s="12"/>
      <c r="W4" s="12"/>
      <c r="X4" s="11">
        <v>45302</v>
      </c>
      <c r="Y4" s="11">
        <v>45302</v>
      </c>
      <c r="Z4" s="12" t="s">
        <v>1383</v>
      </c>
      <c r="AA4" s="5" t="s">
        <v>1385</v>
      </c>
      <c r="AB4" s="11">
        <v>45297</v>
      </c>
      <c r="AC4" s="5" t="s">
        <v>1436</v>
      </c>
      <c r="AD4" s="5"/>
    </row>
    <row r="5" spans="1:30" ht="57.6" x14ac:dyDescent="0.3">
      <c r="A5" s="5" t="s">
        <v>119</v>
      </c>
      <c r="B5" s="11">
        <v>45296</v>
      </c>
      <c r="C5" s="5" t="s">
        <v>1389</v>
      </c>
      <c r="D5" s="5" t="s">
        <v>301</v>
      </c>
      <c r="E5" s="5" t="s">
        <v>309</v>
      </c>
      <c r="F5" s="5" t="s">
        <v>1408</v>
      </c>
      <c r="G5" s="5" t="s">
        <v>1466</v>
      </c>
      <c r="H5" s="5" t="s">
        <v>13</v>
      </c>
      <c r="I5" s="5" t="s">
        <v>322</v>
      </c>
      <c r="J5" s="5" t="s">
        <v>506</v>
      </c>
      <c r="K5" s="5" t="s">
        <v>10</v>
      </c>
      <c r="L5" s="5" t="s">
        <v>88</v>
      </c>
      <c r="M5" s="5" t="s">
        <v>1323</v>
      </c>
      <c r="N5" s="5" t="s">
        <v>88</v>
      </c>
      <c r="O5" s="5" t="s">
        <v>1321</v>
      </c>
      <c r="P5" s="12">
        <v>3</v>
      </c>
      <c r="Q5" s="12">
        <v>2</v>
      </c>
      <c r="R5" s="12">
        <v>1</v>
      </c>
      <c r="S5" s="3">
        <v>100</v>
      </c>
      <c r="T5" s="3"/>
      <c r="U5" s="12"/>
      <c r="V5" s="12"/>
      <c r="W5" s="12">
        <v>2</v>
      </c>
      <c r="X5" s="11">
        <v>45303</v>
      </c>
      <c r="Y5" s="11">
        <v>45303</v>
      </c>
      <c r="Z5" s="12" t="s">
        <v>1383</v>
      </c>
      <c r="AA5" s="5" t="s">
        <v>1385</v>
      </c>
      <c r="AB5" s="11">
        <v>45298</v>
      </c>
      <c r="AC5" s="5" t="s">
        <v>1437</v>
      </c>
      <c r="AD5" s="5"/>
    </row>
    <row r="6" spans="1:30" ht="43.2" x14ac:dyDescent="0.3">
      <c r="A6" s="5" t="s">
        <v>120</v>
      </c>
      <c r="B6" s="11">
        <v>45297</v>
      </c>
      <c r="C6" s="5" t="s">
        <v>1390</v>
      </c>
      <c r="D6" s="5" t="s">
        <v>302</v>
      </c>
      <c r="E6" s="5" t="s">
        <v>310</v>
      </c>
      <c r="F6" s="5" t="s">
        <v>1409</v>
      </c>
      <c r="G6" s="5" t="s">
        <v>1467</v>
      </c>
      <c r="H6" s="5" t="s">
        <v>13</v>
      </c>
      <c r="I6" s="5" t="s">
        <v>323</v>
      </c>
      <c r="J6" s="5" t="s">
        <v>507</v>
      </c>
      <c r="K6" s="5" t="s">
        <v>10</v>
      </c>
      <c r="L6" s="5" t="s">
        <v>89</v>
      </c>
      <c r="M6" s="5" t="s">
        <v>1292</v>
      </c>
      <c r="N6" s="5" t="s">
        <v>88</v>
      </c>
      <c r="O6" s="5" t="s">
        <v>1323</v>
      </c>
      <c r="P6" s="12">
        <v>1</v>
      </c>
      <c r="Q6" s="12">
        <v>2</v>
      </c>
      <c r="R6" s="12"/>
      <c r="S6" s="3"/>
      <c r="T6" s="3">
        <v>500</v>
      </c>
      <c r="U6" s="12">
        <v>1</v>
      </c>
      <c r="V6" s="12" t="s">
        <v>1382</v>
      </c>
      <c r="W6" s="12">
        <v>1</v>
      </c>
      <c r="X6" s="11">
        <v>45304</v>
      </c>
      <c r="Y6" s="11">
        <v>45304</v>
      </c>
      <c r="Z6" s="12" t="s">
        <v>1383</v>
      </c>
      <c r="AA6" s="5" t="s">
        <v>1385</v>
      </c>
      <c r="AB6" s="11">
        <v>45299</v>
      </c>
      <c r="AC6" s="5" t="s">
        <v>1438</v>
      </c>
      <c r="AD6" s="5"/>
    </row>
    <row r="7" spans="1:30" ht="28.8" x14ac:dyDescent="0.3">
      <c r="A7" s="5" t="s">
        <v>121</v>
      </c>
      <c r="B7" s="11">
        <v>45306</v>
      </c>
      <c r="C7" s="5" t="s">
        <v>1391</v>
      </c>
      <c r="D7" s="5" t="s">
        <v>304</v>
      </c>
      <c r="E7" s="5" t="s">
        <v>311</v>
      </c>
      <c r="F7" s="5" t="s">
        <v>1410</v>
      </c>
      <c r="G7" s="5" t="s">
        <v>1468</v>
      </c>
      <c r="H7" s="5" t="s">
        <v>13</v>
      </c>
      <c r="I7" s="5" t="s">
        <v>324</v>
      </c>
      <c r="J7" s="5" t="s">
        <v>508</v>
      </c>
      <c r="K7" s="5" t="s">
        <v>12</v>
      </c>
      <c r="L7" s="5" t="s">
        <v>90</v>
      </c>
      <c r="M7" s="5" t="s">
        <v>1262</v>
      </c>
      <c r="N7" s="5"/>
      <c r="O7" s="5"/>
      <c r="P7" s="12">
        <v>1</v>
      </c>
      <c r="Q7" s="12">
        <v>3</v>
      </c>
      <c r="R7" s="12">
        <v>1</v>
      </c>
      <c r="S7" s="3">
        <v>100</v>
      </c>
      <c r="T7" s="3"/>
      <c r="U7" s="12"/>
      <c r="V7" s="12"/>
      <c r="W7" s="12"/>
      <c r="X7" s="11">
        <v>45313</v>
      </c>
      <c r="Y7" s="11">
        <v>45313</v>
      </c>
      <c r="Z7" s="12" t="s">
        <v>1383</v>
      </c>
      <c r="AA7" s="5" t="s">
        <v>1385</v>
      </c>
      <c r="AB7" s="11">
        <v>45308</v>
      </c>
      <c r="AC7" s="5" t="s">
        <v>1439</v>
      </c>
      <c r="AD7" s="5"/>
    </row>
    <row r="8" spans="1:30" ht="43.2" x14ac:dyDescent="0.3">
      <c r="A8" s="5" t="s">
        <v>122</v>
      </c>
      <c r="B8" s="11">
        <v>45309</v>
      </c>
      <c r="C8" s="5" t="s">
        <v>1392</v>
      </c>
      <c r="D8" s="5" t="s">
        <v>305</v>
      </c>
      <c r="E8" s="5" t="s">
        <v>315</v>
      </c>
      <c r="F8" s="5" t="s">
        <v>1411</v>
      </c>
      <c r="G8" s="5" t="s">
        <v>1469</v>
      </c>
      <c r="H8" s="5" t="s">
        <v>13</v>
      </c>
      <c r="I8" s="5" t="s">
        <v>325</v>
      </c>
      <c r="J8" s="5" t="s">
        <v>509</v>
      </c>
      <c r="K8" s="5" t="s">
        <v>11</v>
      </c>
      <c r="L8" s="5" t="s">
        <v>91</v>
      </c>
      <c r="M8" s="5" t="s">
        <v>1232</v>
      </c>
      <c r="N8" s="5"/>
      <c r="O8" s="5"/>
      <c r="P8" s="12">
        <v>1</v>
      </c>
      <c r="Q8" s="12">
        <v>3</v>
      </c>
      <c r="R8" s="12"/>
      <c r="S8" s="3"/>
      <c r="T8" s="3">
        <v>750</v>
      </c>
      <c r="U8" s="12">
        <v>2</v>
      </c>
      <c r="V8" s="12" t="s">
        <v>1382</v>
      </c>
      <c r="W8" s="12"/>
      <c r="X8" s="11">
        <v>45316</v>
      </c>
      <c r="Y8" s="11">
        <v>45316</v>
      </c>
      <c r="Z8" s="12" t="s">
        <v>1383</v>
      </c>
      <c r="AA8" s="5" t="s">
        <v>1385</v>
      </c>
      <c r="AB8" s="11">
        <v>45311</v>
      </c>
      <c r="AC8" s="5" t="s">
        <v>1440</v>
      </c>
      <c r="AD8" s="5"/>
    </row>
    <row r="9" spans="1:30" ht="43.2" x14ac:dyDescent="0.3">
      <c r="A9" s="5" t="s">
        <v>123</v>
      </c>
      <c r="B9" s="11">
        <v>45311</v>
      </c>
      <c r="C9" s="5" t="s">
        <v>1393</v>
      </c>
      <c r="D9" s="5" t="s">
        <v>304</v>
      </c>
      <c r="E9" s="5" t="s">
        <v>312</v>
      </c>
      <c r="F9" s="5" t="s">
        <v>1412</v>
      </c>
      <c r="G9" s="5" t="s">
        <v>1470</v>
      </c>
      <c r="H9" s="5" t="s">
        <v>13</v>
      </c>
      <c r="I9" s="5" t="s">
        <v>326</v>
      </c>
      <c r="J9" s="5" t="s">
        <v>510</v>
      </c>
      <c r="K9" s="5" t="s">
        <v>10</v>
      </c>
      <c r="L9" s="5" t="s">
        <v>102</v>
      </c>
      <c r="M9" s="5" t="s">
        <v>1203</v>
      </c>
      <c r="N9" s="5"/>
      <c r="O9" s="5"/>
      <c r="P9" s="12">
        <v>1</v>
      </c>
      <c r="Q9" s="12">
        <v>3</v>
      </c>
      <c r="R9" s="12"/>
      <c r="S9" s="3"/>
      <c r="T9" s="3"/>
      <c r="U9" s="12"/>
      <c r="V9" s="12"/>
      <c r="W9" s="12"/>
      <c r="X9" s="11">
        <v>45318</v>
      </c>
      <c r="Y9" s="11">
        <v>45318</v>
      </c>
      <c r="Z9" s="12" t="s">
        <v>1383</v>
      </c>
      <c r="AA9" s="5" t="s">
        <v>1385</v>
      </c>
      <c r="AB9" s="11">
        <v>45313</v>
      </c>
      <c r="AC9" s="5" t="s">
        <v>1441</v>
      </c>
      <c r="AD9" s="5"/>
    </row>
    <row r="10" spans="1:30" ht="43.2" x14ac:dyDescent="0.3">
      <c r="A10" s="5" t="s">
        <v>124</v>
      </c>
      <c r="B10" s="11">
        <v>45316</v>
      </c>
      <c r="C10" s="5" t="s">
        <v>1394</v>
      </c>
      <c r="D10" s="5" t="s">
        <v>305</v>
      </c>
      <c r="E10" s="5" t="s">
        <v>313</v>
      </c>
      <c r="F10" s="5" t="s">
        <v>1413</v>
      </c>
      <c r="G10" s="5" t="s">
        <v>1471</v>
      </c>
      <c r="H10" s="5" t="s">
        <v>13</v>
      </c>
      <c r="I10" s="5" t="s">
        <v>327</v>
      </c>
      <c r="J10" s="5" t="s">
        <v>511</v>
      </c>
      <c r="K10" s="5" t="s">
        <v>8</v>
      </c>
      <c r="L10" s="5" t="s">
        <v>103</v>
      </c>
      <c r="M10" s="5" t="s">
        <v>1174</v>
      </c>
      <c r="N10" s="5"/>
      <c r="O10" s="5"/>
      <c r="P10" s="12">
        <v>2</v>
      </c>
      <c r="Q10" s="12">
        <v>1</v>
      </c>
      <c r="R10" s="12">
        <v>1</v>
      </c>
      <c r="S10" s="3">
        <v>100</v>
      </c>
      <c r="T10" s="3"/>
      <c r="U10" s="12"/>
      <c r="V10" s="12"/>
      <c r="W10" s="12"/>
      <c r="X10" s="11">
        <v>45323</v>
      </c>
      <c r="Y10" s="11">
        <v>45323</v>
      </c>
      <c r="Z10" s="12" t="s">
        <v>1383</v>
      </c>
      <c r="AA10" s="5" t="s">
        <v>1385</v>
      </c>
      <c r="AB10" s="11">
        <v>45318</v>
      </c>
      <c r="AC10" s="5" t="s">
        <v>1442</v>
      </c>
      <c r="AD10" s="5"/>
    </row>
    <row r="11" spans="1:30" ht="37.200000000000003" customHeight="1" x14ac:dyDescent="0.3">
      <c r="A11" s="5" t="s">
        <v>125</v>
      </c>
      <c r="B11" s="11">
        <v>45321</v>
      </c>
      <c r="C11" s="5" t="s">
        <v>1395</v>
      </c>
      <c r="D11" s="5" t="s">
        <v>304</v>
      </c>
      <c r="E11" s="5" t="s">
        <v>314</v>
      </c>
      <c r="F11" s="5" t="s">
        <v>1414</v>
      </c>
      <c r="G11" s="5" t="s">
        <v>1472</v>
      </c>
      <c r="H11" s="5" t="s">
        <v>13</v>
      </c>
      <c r="I11" s="5" t="s">
        <v>328</v>
      </c>
      <c r="J11" s="5" t="s">
        <v>512</v>
      </c>
      <c r="K11" s="5" t="s">
        <v>12</v>
      </c>
      <c r="L11" s="5" t="s">
        <v>92</v>
      </c>
      <c r="M11" s="5" t="s">
        <v>1138</v>
      </c>
      <c r="N11" s="5"/>
      <c r="O11" s="5"/>
      <c r="P11" s="12">
        <v>2</v>
      </c>
      <c r="Q11" s="12">
        <v>1</v>
      </c>
      <c r="R11" s="12">
        <v>1</v>
      </c>
      <c r="S11" s="3">
        <v>100</v>
      </c>
      <c r="T11" s="3"/>
      <c r="U11" s="12"/>
      <c r="V11" s="12"/>
      <c r="W11" s="12"/>
      <c r="X11" s="11">
        <v>45328</v>
      </c>
      <c r="Y11" s="11">
        <v>45328</v>
      </c>
      <c r="Z11" s="12" t="s">
        <v>1383</v>
      </c>
      <c r="AA11" s="5" t="s">
        <v>1385</v>
      </c>
      <c r="AB11" s="11">
        <v>45323</v>
      </c>
      <c r="AC11" s="5" t="s">
        <v>1443</v>
      </c>
      <c r="AD11" s="5"/>
    </row>
    <row r="12" spans="1:30" ht="43.2" x14ac:dyDescent="0.3">
      <c r="A12" s="5" t="s">
        <v>126</v>
      </c>
      <c r="B12" s="11">
        <v>45322</v>
      </c>
      <c r="C12" s="5" t="s">
        <v>1396</v>
      </c>
      <c r="D12" s="5" t="s">
        <v>305</v>
      </c>
      <c r="E12" s="5" t="s">
        <v>316</v>
      </c>
      <c r="F12" s="5" t="s">
        <v>1415</v>
      </c>
      <c r="G12" s="5" t="s">
        <v>1473</v>
      </c>
      <c r="H12" s="5" t="s">
        <v>13</v>
      </c>
      <c r="I12" s="5" t="s">
        <v>329</v>
      </c>
      <c r="J12" s="5" t="s">
        <v>513</v>
      </c>
      <c r="K12" s="5" t="s">
        <v>11</v>
      </c>
      <c r="L12" s="5" t="s">
        <v>104</v>
      </c>
      <c r="M12" s="5" t="s">
        <v>1107</v>
      </c>
      <c r="N12" s="5"/>
      <c r="O12" s="5"/>
      <c r="P12" s="12">
        <v>2</v>
      </c>
      <c r="Q12" s="12">
        <v>1</v>
      </c>
      <c r="R12" s="12">
        <v>1</v>
      </c>
      <c r="S12" s="3">
        <v>100</v>
      </c>
      <c r="T12" s="3"/>
      <c r="U12" s="12"/>
      <c r="V12" s="12"/>
      <c r="W12" s="12"/>
      <c r="X12" s="11">
        <v>45329</v>
      </c>
      <c r="Y12" s="11">
        <v>45329</v>
      </c>
      <c r="Z12" s="12" t="s">
        <v>1383</v>
      </c>
      <c r="AA12" s="5" t="s">
        <v>1385</v>
      </c>
      <c r="AB12" s="11">
        <v>45324</v>
      </c>
      <c r="AC12" s="5" t="s">
        <v>1444</v>
      </c>
      <c r="AD12" s="5"/>
    </row>
    <row r="13" spans="1:30" ht="43.2" x14ac:dyDescent="0.3">
      <c r="A13" s="5" t="s">
        <v>127</v>
      </c>
      <c r="B13" s="11">
        <v>45329</v>
      </c>
      <c r="C13" s="5" t="s">
        <v>1397</v>
      </c>
      <c r="D13" s="5" t="s">
        <v>304</v>
      </c>
      <c r="E13" s="5" t="s">
        <v>317</v>
      </c>
      <c r="F13" s="5" t="s">
        <v>1416</v>
      </c>
      <c r="G13" s="5" t="s">
        <v>1474</v>
      </c>
      <c r="H13" s="5" t="s">
        <v>13</v>
      </c>
      <c r="I13" s="5" t="s">
        <v>330</v>
      </c>
      <c r="J13" s="5" t="s">
        <v>514</v>
      </c>
      <c r="K13" s="5" t="s">
        <v>10</v>
      </c>
      <c r="L13" s="5" t="s">
        <v>105</v>
      </c>
      <c r="M13" s="5" t="s">
        <v>1090</v>
      </c>
      <c r="N13" s="5"/>
      <c r="O13" s="5"/>
      <c r="P13" s="12">
        <v>3</v>
      </c>
      <c r="Q13" s="12">
        <v>1</v>
      </c>
      <c r="R13" s="12"/>
      <c r="S13" s="3"/>
      <c r="T13" s="3"/>
      <c r="U13" s="12"/>
      <c r="V13" s="12" t="s">
        <v>1382</v>
      </c>
      <c r="W13" s="12"/>
      <c r="X13" s="11">
        <v>45336</v>
      </c>
      <c r="Y13" s="11">
        <v>45336</v>
      </c>
      <c r="Z13" s="12" t="s">
        <v>1383</v>
      </c>
      <c r="AA13" s="5" t="s">
        <v>1385</v>
      </c>
      <c r="AB13" s="11">
        <v>45331</v>
      </c>
      <c r="AC13" s="5" t="s">
        <v>1445</v>
      </c>
      <c r="AD13" s="5"/>
    </row>
    <row r="14" spans="1:30" ht="43.2" x14ac:dyDescent="0.3">
      <c r="A14" s="5" t="s">
        <v>128</v>
      </c>
      <c r="B14" s="11">
        <v>45331</v>
      </c>
      <c r="C14" s="5" t="s">
        <v>1398</v>
      </c>
      <c r="D14" s="5" t="s">
        <v>305</v>
      </c>
      <c r="E14" s="5" t="s">
        <v>318</v>
      </c>
      <c r="F14" s="5" t="s">
        <v>1417</v>
      </c>
      <c r="G14" s="5" t="s">
        <v>1475</v>
      </c>
      <c r="H14" s="5" t="s">
        <v>13</v>
      </c>
      <c r="I14" s="5" t="s">
        <v>331</v>
      </c>
      <c r="J14" s="5" t="s">
        <v>515</v>
      </c>
      <c r="K14" s="5" t="s">
        <v>10</v>
      </c>
      <c r="L14" s="5" t="s">
        <v>106</v>
      </c>
      <c r="M14" s="5" t="s">
        <v>1048</v>
      </c>
      <c r="N14" s="5"/>
      <c r="O14" s="5"/>
      <c r="P14" s="12">
        <v>3</v>
      </c>
      <c r="Q14" s="12">
        <v>1</v>
      </c>
      <c r="R14" s="12">
        <v>1</v>
      </c>
      <c r="S14" s="3">
        <v>100</v>
      </c>
      <c r="T14" s="3"/>
      <c r="U14" s="12"/>
      <c r="V14" s="12"/>
      <c r="W14" s="12"/>
      <c r="X14" s="11">
        <v>45338</v>
      </c>
      <c r="Y14" s="11">
        <v>45338</v>
      </c>
      <c r="Z14" s="12" t="s">
        <v>1383</v>
      </c>
      <c r="AA14" s="5" t="s">
        <v>1385</v>
      </c>
      <c r="AB14" s="11">
        <v>45333</v>
      </c>
      <c r="AC14" s="5" t="s">
        <v>1446</v>
      </c>
      <c r="AD14" s="5"/>
    </row>
    <row r="15" spans="1:30" ht="28.8" x14ac:dyDescent="0.3">
      <c r="A15" s="5" t="s">
        <v>129</v>
      </c>
      <c r="B15" s="11">
        <v>45339</v>
      </c>
      <c r="C15" s="5" t="s">
        <v>1399</v>
      </c>
      <c r="D15" s="5" t="s">
        <v>304</v>
      </c>
      <c r="E15" s="5" t="s">
        <v>307</v>
      </c>
      <c r="F15" s="5" t="s">
        <v>1418</v>
      </c>
      <c r="G15" s="5" t="s">
        <v>1476</v>
      </c>
      <c r="H15" s="5" t="s">
        <v>13</v>
      </c>
      <c r="I15" s="5" t="s">
        <v>332</v>
      </c>
      <c r="J15" s="5" t="s">
        <v>516</v>
      </c>
      <c r="K15" s="5" t="s">
        <v>12</v>
      </c>
      <c r="L15" s="5" t="s">
        <v>93</v>
      </c>
      <c r="M15" s="5" t="s">
        <v>1044</v>
      </c>
      <c r="N15" s="5"/>
      <c r="O15" s="5"/>
      <c r="P15" s="12">
        <v>1</v>
      </c>
      <c r="Q15" s="12">
        <v>1</v>
      </c>
      <c r="R15" s="12"/>
      <c r="S15" s="3"/>
      <c r="T15" s="3"/>
      <c r="U15" s="12"/>
      <c r="V15" s="12"/>
      <c r="W15" s="12"/>
      <c r="X15" s="11">
        <v>45346</v>
      </c>
      <c r="Y15" s="11">
        <v>45346</v>
      </c>
      <c r="Z15" s="12" t="s">
        <v>1383</v>
      </c>
      <c r="AA15" s="5" t="s">
        <v>1385</v>
      </c>
      <c r="AB15" s="11">
        <v>45341</v>
      </c>
      <c r="AC15" s="5" t="s">
        <v>1447</v>
      </c>
      <c r="AD15" s="5"/>
    </row>
    <row r="16" spans="1:30" ht="43.2" x14ac:dyDescent="0.3">
      <c r="A16" s="5" t="s">
        <v>130</v>
      </c>
      <c r="B16" s="11">
        <v>45341</v>
      </c>
      <c r="C16" s="5" t="s">
        <v>1400</v>
      </c>
      <c r="D16" s="5" t="s">
        <v>305</v>
      </c>
      <c r="E16" s="5" t="s">
        <v>308</v>
      </c>
      <c r="F16" s="5" t="s">
        <v>1419</v>
      </c>
      <c r="G16" s="5" t="s">
        <v>1477</v>
      </c>
      <c r="H16" s="5" t="s">
        <v>13</v>
      </c>
      <c r="I16" s="5" t="s">
        <v>333</v>
      </c>
      <c r="J16" s="5" t="s">
        <v>517</v>
      </c>
      <c r="K16" s="5" t="s">
        <v>11</v>
      </c>
      <c r="L16" s="5" t="s">
        <v>94</v>
      </c>
      <c r="M16" s="5" t="s">
        <v>990</v>
      </c>
      <c r="N16" s="5"/>
      <c r="O16" s="5"/>
      <c r="P16" s="12">
        <v>1</v>
      </c>
      <c r="Q16" s="12">
        <v>1</v>
      </c>
      <c r="R16" s="12"/>
      <c r="S16" s="3"/>
      <c r="T16" s="3">
        <v>1000</v>
      </c>
      <c r="U16" s="12">
        <v>2</v>
      </c>
      <c r="V16" s="12" t="s">
        <v>1382</v>
      </c>
      <c r="W16" s="12"/>
      <c r="X16" s="11">
        <v>45348</v>
      </c>
      <c r="Y16" s="11">
        <v>45348</v>
      </c>
      <c r="Z16" s="12" t="s">
        <v>1383</v>
      </c>
      <c r="AA16" s="5" t="s">
        <v>1385</v>
      </c>
      <c r="AB16" s="11">
        <v>45343</v>
      </c>
      <c r="AC16" s="5" t="s">
        <v>1448</v>
      </c>
      <c r="AD16" s="5"/>
    </row>
    <row r="17" spans="1:30" ht="28.8" x14ac:dyDescent="0.3">
      <c r="A17" s="5" t="s">
        <v>131</v>
      </c>
      <c r="B17" s="11">
        <v>45349</v>
      </c>
      <c r="C17" s="5" t="s">
        <v>1401</v>
      </c>
      <c r="D17" s="5" t="s">
        <v>304</v>
      </c>
      <c r="E17" s="5" t="s">
        <v>309</v>
      </c>
      <c r="F17" s="5" t="s">
        <v>1420</v>
      </c>
      <c r="G17" s="5" t="s">
        <v>1478</v>
      </c>
      <c r="H17" s="5" t="s">
        <v>13</v>
      </c>
      <c r="I17" s="5" t="s">
        <v>334</v>
      </c>
      <c r="J17" s="5" t="s">
        <v>518</v>
      </c>
      <c r="K17" s="5" t="s">
        <v>10</v>
      </c>
      <c r="L17" s="5" t="s">
        <v>107</v>
      </c>
      <c r="M17" s="5" t="s">
        <v>977</v>
      </c>
      <c r="N17" s="5"/>
      <c r="O17" s="5"/>
      <c r="P17" s="12">
        <v>1</v>
      </c>
      <c r="Q17" s="12">
        <v>2</v>
      </c>
      <c r="R17" s="12">
        <v>1</v>
      </c>
      <c r="S17" s="3">
        <v>100</v>
      </c>
      <c r="T17" s="3"/>
      <c r="U17" s="12"/>
      <c r="V17" s="12"/>
      <c r="W17" s="12"/>
      <c r="X17" s="11">
        <v>45356</v>
      </c>
      <c r="Y17" s="11">
        <v>45356</v>
      </c>
      <c r="Z17" s="12" t="s">
        <v>1383</v>
      </c>
      <c r="AA17" s="5" t="s">
        <v>1385</v>
      </c>
      <c r="AB17" s="11">
        <v>45351</v>
      </c>
      <c r="AC17" s="5" t="s">
        <v>1449</v>
      </c>
      <c r="AD17" s="5"/>
    </row>
    <row r="18" spans="1:30" ht="43.2" x14ac:dyDescent="0.3">
      <c r="A18" s="5" t="s">
        <v>132</v>
      </c>
      <c r="B18" s="11">
        <v>45352</v>
      </c>
      <c r="C18" s="5" t="s">
        <v>1402</v>
      </c>
      <c r="D18" s="5" t="s">
        <v>306</v>
      </c>
      <c r="E18" s="5" t="s">
        <v>310</v>
      </c>
      <c r="F18" s="5" t="s">
        <v>1421</v>
      </c>
      <c r="G18" s="5" t="s">
        <v>1479</v>
      </c>
      <c r="H18" s="5" t="s">
        <v>13</v>
      </c>
      <c r="I18" s="5" t="s">
        <v>335</v>
      </c>
      <c r="J18" s="5" t="s">
        <v>519</v>
      </c>
      <c r="K18" s="5" t="s">
        <v>8</v>
      </c>
      <c r="L18" s="5" t="s">
        <v>95</v>
      </c>
      <c r="M18" s="5" t="s">
        <v>945</v>
      </c>
      <c r="N18" s="5"/>
      <c r="O18" s="5"/>
      <c r="P18" s="12">
        <v>1</v>
      </c>
      <c r="Q18" s="12">
        <v>2</v>
      </c>
      <c r="R18" s="12"/>
      <c r="S18" s="3"/>
      <c r="T18" s="3"/>
      <c r="U18" s="12"/>
      <c r="V18" s="12"/>
      <c r="W18" s="12">
        <v>1</v>
      </c>
      <c r="X18" s="11">
        <v>45359</v>
      </c>
      <c r="Y18" s="11">
        <v>45359</v>
      </c>
      <c r="Z18" s="12" t="s">
        <v>1383</v>
      </c>
      <c r="AA18" s="5" t="s">
        <v>1385</v>
      </c>
      <c r="AB18" s="11">
        <v>45354</v>
      </c>
      <c r="AC18" s="5" t="s">
        <v>1450</v>
      </c>
      <c r="AD18" s="5"/>
    </row>
    <row r="19" spans="1:30" ht="43.2" x14ac:dyDescent="0.3">
      <c r="A19" s="5" t="s">
        <v>133</v>
      </c>
      <c r="B19" s="11">
        <v>45358</v>
      </c>
      <c r="C19" s="5" t="s">
        <v>1403</v>
      </c>
      <c r="D19" s="5" t="s">
        <v>304</v>
      </c>
      <c r="E19" s="5" t="s">
        <v>311</v>
      </c>
      <c r="F19" s="5" t="s">
        <v>1422</v>
      </c>
      <c r="G19" s="5" t="s">
        <v>1480</v>
      </c>
      <c r="H19" s="5" t="s">
        <v>9</v>
      </c>
      <c r="I19" s="5" t="s">
        <v>336</v>
      </c>
      <c r="J19" s="5" t="s">
        <v>520</v>
      </c>
      <c r="K19" s="5" t="s">
        <v>12</v>
      </c>
      <c r="L19" s="5" t="s">
        <v>108</v>
      </c>
      <c r="M19" s="5" t="s">
        <v>935</v>
      </c>
      <c r="N19" s="5"/>
      <c r="O19" s="5"/>
      <c r="P19" s="12">
        <v>1</v>
      </c>
      <c r="Q19" s="12">
        <v>2</v>
      </c>
      <c r="R19" s="12"/>
      <c r="S19" s="3"/>
      <c r="T19" s="3"/>
      <c r="U19" s="12"/>
      <c r="V19" s="12"/>
      <c r="W19" s="12"/>
      <c r="X19" s="11">
        <v>45365</v>
      </c>
      <c r="Y19" s="11">
        <v>45365</v>
      </c>
      <c r="Z19" s="12" t="s">
        <v>1383</v>
      </c>
      <c r="AA19" s="5" t="s">
        <v>1385</v>
      </c>
      <c r="AB19" s="11">
        <v>45360</v>
      </c>
      <c r="AC19" s="5" t="s">
        <v>1451</v>
      </c>
      <c r="AD19" s="5"/>
    </row>
    <row r="20" spans="1:30" ht="28.8" x14ac:dyDescent="0.3">
      <c r="A20" s="5" t="s">
        <v>134</v>
      </c>
      <c r="B20" s="11">
        <v>45366</v>
      </c>
      <c r="C20" s="5" t="s">
        <v>1404</v>
      </c>
      <c r="D20" s="5" t="s">
        <v>306</v>
      </c>
      <c r="E20" s="5" t="s">
        <v>315</v>
      </c>
      <c r="F20" s="5" t="s">
        <v>1423</v>
      </c>
      <c r="G20" s="5" t="s">
        <v>1481</v>
      </c>
      <c r="H20" s="5" t="s">
        <v>9</v>
      </c>
      <c r="I20" s="5" t="s">
        <v>337</v>
      </c>
      <c r="J20" s="5" t="s">
        <v>521</v>
      </c>
      <c r="K20" s="5" t="s">
        <v>11</v>
      </c>
      <c r="L20" s="5" t="s">
        <v>109</v>
      </c>
      <c r="M20" s="5" t="s">
        <v>904</v>
      </c>
      <c r="N20" s="5"/>
      <c r="O20" s="5"/>
      <c r="P20" s="12">
        <v>1</v>
      </c>
      <c r="Q20" s="12">
        <v>2</v>
      </c>
      <c r="R20" s="12"/>
      <c r="S20" s="3"/>
      <c r="T20" s="3"/>
      <c r="U20" s="12"/>
      <c r="V20" s="12"/>
      <c r="W20" s="12"/>
      <c r="X20" s="11">
        <v>45373</v>
      </c>
      <c r="Y20" s="11">
        <v>45373</v>
      </c>
      <c r="Z20" s="12" t="s">
        <v>1383</v>
      </c>
      <c r="AA20" s="5" t="s">
        <v>1385</v>
      </c>
      <c r="AB20" s="11">
        <v>45368</v>
      </c>
      <c r="AC20" s="5" t="s">
        <v>1452</v>
      </c>
      <c r="AD20" s="5"/>
    </row>
    <row r="21" spans="1:30" ht="43.2" x14ac:dyDescent="0.3">
      <c r="A21" s="5" t="s">
        <v>135</v>
      </c>
      <c r="B21" s="11">
        <v>45374</v>
      </c>
      <c r="C21" s="5" t="s">
        <v>1405</v>
      </c>
      <c r="D21" s="5" t="s">
        <v>304</v>
      </c>
      <c r="E21" s="5" t="s">
        <v>312</v>
      </c>
      <c r="F21" s="5" t="s">
        <v>1424</v>
      </c>
      <c r="G21" s="5" t="s">
        <v>1482</v>
      </c>
      <c r="H21" s="5" t="s">
        <v>9</v>
      </c>
      <c r="I21" s="5" t="s">
        <v>338</v>
      </c>
      <c r="J21" s="5" t="s">
        <v>522</v>
      </c>
      <c r="K21" s="5" t="s">
        <v>10</v>
      </c>
      <c r="L21" s="5" t="s">
        <v>96</v>
      </c>
      <c r="M21" s="5" t="s">
        <v>883</v>
      </c>
      <c r="N21" s="5"/>
      <c r="O21" s="5"/>
      <c r="P21" s="12">
        <v>1</v>
      </c>
      <c r="Q21" s="12">
        <v>2</v>
      </c>
      <c r="R21" s="12"/>
      <c r="S21" s="3"/>
      <c r="T21" s="3"/>
      <c r="U21" s="12"/>
      <c r="V21" s="12"/>
      <c r="W21" s="12"/>
      <c r="X21" s="11">
        <v>45381</v>
      </c>
      <c r="Y21" s="11">
        <v>45383</v>
      </c>
      <c r="Z21" s="12" t="s">
        <v>1383</v>
      </c>
      <c r="AA21" s="5" t="s">
        <v>1385</v>
      </c>
      <c r="AB21" s="11">
        <v>45376</v>
      </c>
      <c r="AC21" s="5" t="s">
        <v>1453</v>
      </c>
      <c r="AD21" s="5"/>
    </row>
    <row r="22" spans="1:30" ht="57.6" x14ac:dyDescent="0.3">
      <c r="A22" s="5" t="s">
        <v>136</v>
      </c>
      <c r="B22" s="11">
        <v>45382</v>
      </c>
      <c r="C22" s="5" t="s">
        <v>1390</v>
      </c>
      <c r="D22" s="5" t="s">
        <v>306</v>
      </c>
      <c r="E22" s="5" t="s">
        <v>313</v>
      </c>
      <c r="F22" s="5" t="s">
        <v>1425</v>
      </c>
      <c r="G22" s="5" t="s">
        <v>1483</v>
      </c>
      <c r="H22" s="5" t="s">
        <v>9</v>
      </c>
      <c r="I22" s="5" t="s">
        <v>339</v>
      </c>
      <c r="J22" s="5" t="s">
        <v>523</v>
      </c>
      <c r="K22" s="5" t="s">
        <v>10</v>
      </c>
      <c r="L22" s="5" t="s">
        <v>97</v>
      </c>
      <c r="M22" s="5" t="s">
        <v>861</v>
      </c>
      <c r="N22" s="5"/>
      <c r="O22" s="5"/>
      <c r="P22" s="12">
        <v>1</v>
      </c>
      <c r="Q22" s="12">
        <v>2</v>
      </c>
      <c r="R22" s="12"/>
      <c r="S22" s="3"/>
      <c r="T22" s="3"/>
      <c r="U22" s="12">
        <v>2</v>
      </c>
      <c r="V22" s="12"/>
      <c r="W22" s="12"/>
      <c r="X22" s="11">
        <v>45389</v>
      </c>
      <c r="Y22" s="11">
        <v>45391</v>
      </c>
      <c r="Z22" s="12" t="s">
        <v>1383</v>
      </c>
      <c r="AA22" s="5" t="s">
        <v>1385</v>
      </c>
      <c r="AB22" s="11">
        <v>45384</v>
      </c>
      <c r="AC22" s="5" t="s">
        <v>1454</v>
      </c>
      <c r="AD22" s="5"/>
    </row>
    <row r="23" spans="1:30" ht="57.6" x14ac:dyDescent="0.3">
      <c r="A23" s="5" t="s">
        <v>137</v>
      </c>
      <c r="B23" s="11">
        <v>45390</v>
      </c>
      <c r="C23" s="5" t="s">
        <v>1391</v>
      </c>
      <c r="D23" s="5" t="s">
        <v>304</v>
      </c>
      <c r="E23" s="5" t="s">
        <v>314</v>
      </c>
      <c r="F23" s="5" t="s">
        <v>1426</v>
      </c>
      <c r="G23" s="5" t="s">
        <v>1484</v>
      </c>
      <c r="H23" s="5" t="s">
        <v>9</v>
      </c>
      <c r="I23" s="5" t="s">
        <v>340</v>
      </c>
      <c r="J23" s="5" t="s">
        <v>524</v>
      </c>
      <c r="K23" s="5" t="s">
        <v>12</v>
      </c>
      <c r="L23" s="5" t="s">
        <v>98</v>
      </c>
      <c r="M23" s="5" t="s">
        <v>836</v>
      </c>
      <c r="N23" s="5"/>
      <c r="O23" s="5"/>
      <c r="P23" s="12">
        <v>2</v>
      </c>
      <c r="Q23" s="12">
        <v>2</v>
      </c>
      <c r="R23" s="12">
        <v>1</v>
      </c>
      <c r="S23" s="3">
        <v>100</v>
      </c>
      <c r="T23" s="3"/>
      <c r="U23" s="12"/>
      <c r="V23" s="12"/>
      <c r="W23" s="12"/>
      <c r="X23" s="11">
        <v>45397</v>
      </c>
      <c r="Y23" s="11">
        <v>45399</v>
      </c>
      <c r="Z23" s="12" t="s">
        <v>1383</v>
      </c>
      <c r="AA23" s="5" t="s">
        <v>1385</v>
      </c>
      <c r="AB23" s="11">
        <v>45392</v>
      </c>
      <c r="AC23" s="5" t="s">
        <v>1455</v>
      </c>
      <c r="AD23" s="5"/>
    </row>
    <row r="24" spans="1:30" ht="57.6" x14ac:dyDescent="0.3">
      <c r="A24" s="5" t="s">
        <v>138</v>
      </c>
      <c r="B24" s="11">
        <v>45398</v>
      </c>
      <c r="C24" s="5" t="s">
        <v>1392</v>
      </c>
      <c r="D24" s="5" t="s">
        <v>306</v>
      </c>
      <c r="E24" s="5" t="s">
        <v>316</v>
      </c>
      <c r="F24" s="5" t="s">
        <v>1427</v>
      </c>
      <c r="G24" s="5" t="s">
        <v>1485</v>
      </c>
      <c r="H24" s="5" t="s">
        <v>9</v>
      </c>
      <c r="I24" s="5" t="s">
        <v>341</v>
      </c>
      <c r="J24" s="5" t="s">
        <v>525</v>
      </c>
      <c r="K24" s="5" t="s">
        <v>11</v>
      </c>
      <c r="L24" s="5" t="s">
        <v>112</v>
      </c>
      <c r="M24" s="5" t="s">
        <v>812</v>
      </c>
      <c r="N24" s="5"/>
      <c r="O24" s="5"/>
      <c r="P24" s="12">
        <v>2</v>
      </c>
      <c r="Q24" s="12">
        <v>2</v>
      </c>
      <c r="R24" s="12">
        <v>1</v>
      </c>
      <c r="S24" s="3">
        <v>100</v>
      </c>
      <c r="T24" s="3"/>
      <c r="U24" s="12"/>
      <c r="V24" s="12"/>
      <c r="W24" s="12"/>
      <c r="X24" s="11">
        <v>45405</v>
      </c>
      <c r="Y24" s="11">
        <v>45407</v>
      </c>
      <c r="Z24" s="12" t="s">
        <v>1383</v>
      </c>
      <c r="AA24" s="5" t="s">
        <v>1385</v>
      </c>
      <c r="AB24" s="11">
        <v>45400</v>
      </c>
      <c r="AC24" s="5" t="s">
        <v>1456</v>
      </c>
      <c r="AD24" s="5"/>
    </row>
    <row r="25" spans="1:30" ht="28.8" x14ac:dyDescent="0.3">
      <c r="A25" s="5" t="s">
        <v>139</v>
      </c>
      <c r="B25" s="11">
        <v>45406</v>
      </c>
      <c r="C25" s="5" t="s">
        <v>1393</v>
      </c>
      <c r="D25" s="5" t="s">
        <v>304</v>
      </c>
      <c r="E25" s="5" t="s">
        <v>317</v>
      </c>
      <c r="F25" s="5" t="s">
        <v>1428</v>
      </c>
      <c r="G25" s="5" t="s">
        <v>1486</v>
      </c>
      <c r="H25" s="5" t="s">
        <v>9</v>
      </c>
      <c r="I25" s="5" t="s">
        <v>342</v>
      </c>
      <c r="J25" s="5" t="s">
        <v>526</v>
      </c>
      <c r="K25" s="5" t="s">
        <v>10</v>
      </c>
      <c r="L25" s="5" t="s">
        <v>99</v>
      </c>
      <c r="M25" s="5" t="s">
        <v>774</v>
      </c>
      <c r="N25" s="5"/>
      <c r="O25" s="5"/>
      <c r="P25" s="12">
        <v>2</v>
      </c>
      <c r="Q25" s="12">
        <v>2</v>
      </c>
      <c r="R25" s="12">
        <v>1</v>
      </c>
      <c r="S25" s="3">
        <v>100</v>
      </c>
      <c r="T25" s="3"/>
      <c r="U25" s="12"/>
      <c r="V25" s="12"/>
      <c r="W25" s="12"/>
      <c r="X25" s="11">
        <v>45413</v>
      </c>
      <c r="Y25" s="11">
        <v>45415</v>
      </c>
      <c r="Z25" s="12" t="s">
        <v>1383</v>
      </c>
      <c r="AA25" s="5" t="s">
        <v>1385</v>
      </c>
      <c r="AB25" s="11">
        <v>45408</v>
      </c>
      <c r="AC25" s="5" t="s">
        <v>1457</v>
      </c>
      <c r="AD25" s="5"/>
    </row>
    <row r="26" spans="1:30" ht="43.2" x14ac:dyDescent="0.3">
      <c r="A26" s="5" t="s">
        <v>140</v>
      </c>
      <c r="B26" s="11">
        <v>45407</v>
      </c>
      <c r="C26" s="5" t="s">
        <v>1394</v>
      </c>
      <c r="D26" s="5" t="s">
        <v>306</v>
      </c>
      <c r="E26" s="5" t="s">
        <v>318</v>
      </c>
      <c r="F26" s="5" t="s">
        <v>1429</v>
      </c>
      <c r="G26" s="5" t="s">
        <v>1487</v>
      </c>
      <c r="H26" s="5" t="s">
        <v>7</v>
      </c>
      <c r="I26" s="5" t="s">
        <v>343</v>
      </c>
      <c r="J26" s="5" t="s">
        <v>527</v>
      </c>
      <c r="K26" s="5" t="s">
        <v>8</v>
      </c>
      <c r="L26" s="5" t="s">
        <v>110</v>
      </c>
      <c r="M26" s="5" t="s">
        <v>770</v>
      </c>
      <c r="N26" s="5"/>
      <c r="O26" s="5"/>
      <c r="P26" s="12">
        <v>2</v>
      </c>
      <c r="Q26" s="12">
        <v>2</v>
      </c>
      <c r="R26" s="12">
        <v>1</v>
      </c>
      <c r="S26" s="3">
        <v>100</v>
      </c>
      <c r="T26" s="3"/>
      <c r="U26" s="12"/>
      <c r="V26" s="12"/>
      <c r="W26" s="12"/>
      <c r="X26" s="11">
        <v>45414</v>
      </c>
      <c r="Y26" s="11">
        <v>45416</v>
      </c>
      <c r="Z26" s="12" t="s">
        <v>1383</v>
      </c>
      <c r="AA26" s="5" t="s">
        <v>1385</v>
      </c>
      <c r="AB26" s="11">
        <v>45409</v>
      </c>
      <c r="AC26" s="5" t="s">
        <v>1458</v>
      </c>
      <c r="AD26" s="5"/>
    </row>
    <row r="27" spans="1:30" ht="43.2" x14ac:dyDescent="0.3">
      <c r="A27" s="5" t="s">
        <v>141</v>
      </c>
      <c r="B27" s="11">
        <v>45408</v>
      </c>
      <c r="C27" s="5" t="s">
        <v>1395</v>
      </c>
      <c r="D27" s="5" t="s">
        <v>304</v>
      </c>
      <c r="E27" s="5" t="s">
        <v>318</v>
      </c>
      <c r="F27" s="5" t="s">
        <v>1430</v>
      </c>
      <c r="G27" s="5" t="s">
        <v>1488</v>
      </c>
      <c r="H27" s="5" t="s">
        <v>7</v>
      </c>
      <c r="I27" s="5" t="s">
        <v>344</v>
      </c>
      <c r="J27" s="5" t="s">
        <v>528</v>
      </c>
      <c r="K27" s="5" t="s">
        <v>12</v>
      </c>
      <c r="L27" s="5" t="s">
        <v>113</v>
      </c>
      <c r="M27" s="5" t="s">
        <v>742</v>
      </c>
      <c r="N27" s="5"/>
      <c r="O27" s="5"/>
      <c r="P27" s="12">
        <v>1</v>
      </c>
      <c r="Q27" s="12">
        <v>2</v>
      </c>
      <c r="R27" s="12">
        <v>1</v>
      </c>
      <c r="S27" s="3">
        <v>100</v>
      </c>
      <c r="T27" s="3"/>
      <c r="U27" s="12"/>
      <c r="V27" s="12"/>
      <c r="W27" s="12"/>
      <c r="X27" s="11">
        <v>45415</v>
      </c>
      <c r="Y27" s="11">
        <v>45417</v>
      </c>
      <c r="Z27" s="12" t="s">
        <v>1383</v>
      </c>
      <c r="AA27" s="5" t="s">
        <v>1385</v>
      </c>
      <c r="AB27" s="11">
        <v>45410</v>
      </c>
      <c r="AC27" s="5" t="s">
        <v>1459</v>
      </c>
      <c r="AD27" s="5"/>
    </row>
    <row r="28" spans="1:30" ht="28.8" x14ac:dyDescent="0.3">
      <c r="A28" s="5" t="s">
        <v>142</v>
      </c>
      <c r="B28" s="11">
        <v>45409</v>
      </c>
      <c r="C28" s="5" t="s">
        <v>1396</v>
      </c>
      <c r="D28" s="5" t="s">
        <v>306</v>
      </c>
      <c r="E28" s="5" t="s">
        <v>309</v>
      </c>
      <c r="F28" s="5" t="s">
        <v>1431</v>
      </c>
      <c r="G28" s="5" t="s">
        <v>1489</v>
      </c>
      <c r="H28" s="5" t="s">
        <v>7</v>
      </c>
      <c r="I28" s="5" t="s">
        <v>345</v>
      </c>
      <c r="J28" s="5" t="s">
        <v>529</v>
      </c>
      <c r="K28" s="5" t="s">
        <v>11</v>
      </c>
      <c r="L28" s="5" t="s">
        <v>100</v>
      </c>
      <c r="M28" s="5" t="s">
        <v>709</v>
      </c>
      <c r="N28" s="5"/>
      <c r="O28" s="5"/>
      <c r="P28" s="12">
        <v>1</v>
      </c>
      <c r="Q28" s="12">
        <v>2</v>
      </c>
      <c r="R28" s="12"/>
      <c r="S28" s="3"/>
      <c r="T28" s="3"/>
      <c r="U28" s="12"/>
      <c r="V28" s="12"/>
      <c r="W28" s="12"/>
      <c r="X28" s="11">
        <v>45416</v>
      </c>
      <c r="Y28" s="11">
        <v>45418</v>
      </c>
      <c r="Z28" s="12" t="s">
        <v>1383</v>
      </c>
      <c r="AA28" s="5" t="s">
        <v>1385</v>
      </c>
      <c r="AB28" s="11">
        <v>45411</v>
      </c>
      <c r="AC28" s="5" t="s">
        <v>1460</v>
      </c>
      <c r="AD28" s="5"/>
    </row>
    <row r="29" spans="1:30" ht="43.2" x14ac:dyDescent="0.3">
      <c r="A29" s="5" t="s">
        <v>143</v>
      </c>
      <c r="B29" s="11">
        <v>45410</v>
      </c>
      <c r="C29" s="5" t="s">
        <v>1397</v>
      </c>
      <c r="D29" s="5" t="s">
        <v>304</v>
      </c>
      <c r="E29" s="5" t="s">
        <v>310</v>
      </c>
      <c r="F29" s="5" t="s">
        <v>1432</v>
      </c>
      <c r="G29" s="5" t="s">
        <v>1490</v>
      </c>
      <c r="H29" s="5" t="s">
        <v>7</v>
      </c>
      <c r="I29" s="5" t="s">
        <v>346</v>
      </c>
      <c r="J29" s="5" t="s">
        <v>530</v>
      </c>
      <c r="K29" s="5" t="s">
        <v>10</v>
      </c>
      <c r="L29" s="5" t="s">
        <v>111</v>
      </c>
      <c r="M29" s="5" t="s">
        <v>697</v>
      </c>
      <c r="N29" s="5"/>
      <c r="O29" s="5"/>
      <c r="P29" s="12">
        <v>1</v>
      </c>
      <c r="Q29" s="12">
        <v>2</v>
      </c>
      <c r="R29" s="12"/>
      <c r="S29" s="3"/>
      <c r="T29" s="3"/>
      <c r="U29" s="12"/>
      <c r="V29" s="12"/>
      <c r="W29" s="12">
        <v>1</v>
      </c>
      <c r="X29" s="11">
        <v>45417</v>
      </c>
      <c r="Y29" s="11">
        <v>45419</v>
      </c>
      <c r="Z29" s="12" t="s">
        <v>1383</v>
      </c>
      <c r="AA29" s="5" t="s">
        <v>1385</v>
      </c>
      <c r="AB29" s="11">
        <v>45412</v>
      </c>
      <c r="AC29" s="5" t="s">
        <v>1461</v>
      </c>
      <c r="AD29" s="5"/>
    </row>
    <row r="30" spans="1:30" ht="28.8" x14ac:dyDescent="0.3">
      <c r="A30" s="5" t="s">
        <v>144</v>
      </c>
      <c r="B30" s="11">
        <v>45414</v>
      </c>
      <c r="C30" s="5" t="s">
        <v>1398</v>
      </c>
      <c r="D30" s="5" t="s">
        <v>306</v>
      </c>
      <c r="E30" s="5" t="s">
        <v>311</v>
      </c>
      <c r="F30" s="5" t="s">
        <v>1433</v>
      </c>
      <c r="G30" s="5" t="s">
        <v>1491</v>
      </c>
      <c r="H30" s="5" t="s">
        <v>7</v>
      </c>
      <c r="I30" s="5" t="s">
        <v>347</v>
      </c>
      <c r="J30" s="5" t="s">
        <v>531</v>
      </c>
      <c r="K30" s="5" t="s">
        <v>8</v>
      </c>
      <c r="L30" s="5" t="s">
        <v>101</v>
      </c>
      <c r="M30" s="5" t="s">
        <v>1376</v>
      </c>
      <c r="N30" s="5"/>
      <c r="O30" s="5"/>
      <c r="P30" s="12">
        <v>1</v>
      </c>
      <c r="Q30" s="12">
        <v>2</v>
      </c>
      <c r="R30" s="12"/>
      <c r="S30" s="3"/>
      <c r="T30" s="3"/>
      <c r="U30" s="12"/>
      <c r="V30" s="12"/>
      <c r="W30" s="12"/>
      <c r="X30" s="11">
        <v>45421</v>
      </c>
      <c r="Y30" s="11">
        <v>45423</v>
      </c>
      <c r="Z30" s="12" t="s">
        <v>1383</v>
      </c>
      <c r="AA30" s="5" t="s">
        <v>1385</v>
      </c>
      <c r="AB30" s="11">
        <v>45416</v>
      </c>
      <c r="AC30" s="5" t="s">
        <v>1462</v>
      </c>
      <c r="AD30" s="5"/>
    </row>
    <row r="31" spans="1:30" ht="28.8" x14ac:dyDescent="0.3">
      <c r="A31" s="5" t="s">
        <v>145</v>
      </c>
      <c r="B31" s="11">
        <v>45418</v>
      </c>
      <c r="C31" s="5" t="s">
        <v>1399</v>
      </c>
      <c r="D31" s="5" t="s">
        <v>304</v>
      </c>
      <c r="E31" s="5" t="s">
        <v>315</v>
      </c>
      <c r="F31" s="5" t="s">
        <v>1434</v>
      </c>
      <c r="G31" s="5" t="s">
        <v>1492</v>
      </c>
      <c r="H31" s="5" t="s">
        <v>7</v>
      </c>
      <c r="I31" s="5" t="s">
        <v>348</v>
      </c>
      <c r="J31" s="5" t="s">
        <v>532</v>
      </c>
      <c r="K31" s="5" t="s">
        <v>12</v>
      </c>
      <c r="L31" s="5" t="s">
        <v>87</v>
      </c>
      <c r="M31" s="5" t="s">
        <v>1351</v>
      </c>
      <c r="N31" s="5"/>
      <c r="O31" s="5"/>
      <c r="P31" s="12">
        <v>1</v>
      </c>
      <c r="Q31" s="12">
        <v>2</v>
      </c>
      <c r="R31" s="12"/>
      <c r="S31" s="3"/>
      <c r="T31" s="3"/>
      <c r="U31" s="12">
        <v>1</v>
      </c>
      <c r="V31" s="12" t="s">
        <v>1382</v>
      </c>
      <c r="W31" s="12"/>
      <c r="X31" s="11">
        <v>45425</v>
      </c>
      <c r="Y31" s="11">
        <v>45427</v>
      </c>
      <c r="Z31" s="12" t="s">
        <v>1383</v>
      </c>
      <c r="AA31" s="5" t="s">
        <v>1385</v>
      </c>
      <c r="AB31" s="11">
        <v>45420</v>
      </c>
      <c r="AC31" s="5" t="s">
        <v>1463</v>
      </c>
      <c r="AD31" s="5"/>
    </row>
    <row r="32" spans="1:30" ht="43.2" x14ac:dyDescent="0.3">
      <c r="A32" s="5" t="s">
        <v>146</v>
      </c>
      <c r="B32" s="11">
        <v>45422</v>
      </c>
      <c r="C32" s="5" t="s">
        <v>1400</v>
      </c>
      <c r="D32" s="5" t="s">
        <v>306</v>
      </c>
      <c r="E32" s="5" t="s">
        <v>312</v>
      </c>
      <c r="F32" s="5" t="s">
        <v>1407</v>
      </c>
      <c r="G32" s="5" t="s">
        <v>1493</v>
      </c>
      <c r="H32" s="5" t="s">
        <v>319</v>
      </c>
      <c r="I32" s="5" t="s">
        <v>349</v>
      </c>
      <c r="J32" s="5" t="s">
        <v>533</v>
      </c>
      <c r="K32" s="5" t="s">
        <v>11</v>
      </c>
      <c r="L32" s="5" t="s">
        <v>88</v>
      </c>
      <c r="M32" s="5" t="s">
        <v>1320</v>
      </c>
      <c r="N32" s="5"/>
      <c r="O32" s="5"/>
      <c r="P32" s="12">
        <v>1</v>
      </c>
      <c r="Q32" s="12">
        <v>2</v>
      </c>
      <c r="R32" s="12">
        <v>1</v>
      </c>
      <c r="S32" s="3">
        <v>100</v>
      </c>
      <c r="T32" s="3"/>
      <c r="U32" s="12"/>
      <c r="V32" s="12"/>
      <c r="W32" s="12"/>
      <c r="X32" s="11">
        <v>45429</v>
      </c>
      <c r="Y32" s="11">
        <v>45431</v>
      </c>
      <c r="Z32" s="12" t="s">
        <v>1383</v>
      </c>
      <c r="AA32" s="5" t="s">
        <v>1385</v>
      </c>
      <c r="AB32" s="11">
        <v>45424</v>
      </c>
      <c r="AC32" s="5" t="s">
        <v>1435</v>
      </c>
      <c r="AD32" s="5"/>
    </row>
    <row r="33" spans="1:30" ht="28.8" x14ac:dyDescent="0.3">
      <c r="A33" s="5" t="s">
        <v>147</v>
      </c>
      <c r="B33" s="11">
        <v>45426</v>
      </c>
      <c r="C33" s="5" t="s">
        <v>1401</v>
      </c>
      <c r="D33" s="5" t="s">
        <v>304</v>
      </c>
      <c r="E33" s="5" t="s">
        <v>309</v>
      </c>
      <c r="F33" s="5" t="s">
        <v>1408</v>
      </c>
      <c r="G33" s="5" t="s">
        <v>1494</v>
      </c>
      <c r="H33" s="5" t="s">
        <v>319</v>
      </c>
      <c r="I33" s="5" t="s">
        <v>350</v>
      </c>
      <c r="J33" s="5" t="s">
        <v>534</v>
      </c>
      <c r="K33" s="5" t="s">
        <v>10</v>
      </c>
      <c r="L33" s="5" t="s">
        <v>89</v>
      </c>
      <c r="M33" s="5" t="s">
        <v>1292</v>
      </c>
      <c r="N33" s="5"/>
      <c r="O33" s="5"/>
      <c r="P33" s="12">
        <v>1</v>
      </c>
      <c r="Q33" s="12">
        <v>2</v>
      </c>
      <c r="R33" s="12">
        <v>1</v>
      </c>
      <c r="S33" s="3">
        <v>100</v>
      </c>
      <c r="T33" s="3"/>
      <c r="U33" s="12"/>
      <c r="V33" s="12"/>
      <c r="W33" s="12"/>
      <c r="X33" s="11">
        <v>45433</v>
      </c>
      <c r="Y33" s="11">
        <v>45435</v>
      </c>
      <c r="Z33" s="12" t="s">
        <v>1383</v>
      </c>
      <c r="AA33" s="5" t="s">
        <v>1385</v>
      </c>
      <c r="AB33" s="11">
        <v>45428</v>
      </c>
      <c r="AC33" s="5" t="s">
        <v>1436</v>
      </c>
      <c r="AD33" s="5"/>
    </row>
    <row r="34" spans="1:30" ht="28.8" x14ac:dyDescent="0.3">
      <c r="A34" s="5" t="s">
        <v>148</v>
      </c>
      <c r="B34" s="11">
        <v>45430</v>
      </c>
      <c r="C34" s="5" t="s">
        <v>1402</v>
      </c>
      <c r="D34" s="5" t="s">
        <v>306</v>
      </c>
      <c r="E34" s="5" t="s">
        <v>310</v>
      </c>
      <c r="F34" s="5" t="s">
        <v>1409</v>
      </c>
      <c r="G34" s="5" t="s">
        <v>1495</v>
      </c>
      <c r="H34" s="5" t="s">
        <v>319</v>
      </c>
      <c r="I34" s="5" t="s">
        <v>351</v>
      </c>
      <c r="J34" s="5" t="s">
        <v>535</v>
      </c>
      <c r="K34" s="5" t="s">
        <v>8</v>
      </c>
      <c r="L34" s="5" t="s">
        <v>90</v>
      </c>
      <c r="M34" s="5" t="s">
        <v>1260</v>
      </c>
      <c r="N34" s="5"/>
      <c r="O34" s="5"/>
      <c r="P34" s="12">
        <v>1</v>
      </c>
      <c r="Q34" s="12">
        <v>2</v>
      </c>
      <c r="R34" s="12">
        <v>1</v>
      </c>
      <c r="S34" s="3">
        <v>100</v>
      </c>
      <c r="T34" s="3"/>
      <c r="U34" s="12"/>
      <c r="V34" s="12"/>
      <c r="W34" s="12"/>
      <c r="X34" s="11">
        <v>45437</v>
      </c>
      <c r="Y34" s="11">
        <v>45439</v>
      </c>
      <c r="Z34" s="12" t="s">
        <v>1383</v>
      </c>
      <c r="AA34" s="5" t="s">
        <v>1385</v>
      </c>
      <c r="AB34" s="11">
        <v>45432</v>
      </c>
      <c r="AC34" s="5" t="s">
        <v>1437</v>
      </c>
      <c r="AD34" s="5"/>
    </row>
    <row r="35" spans="1:30" ht="43.2" x14ac:dyDescent="0.3">
      <c r="A35" s="5" t="s">
        <v>149</v>
      </c>
      <c r="B35" s="11">
        <v>45434</v>
      </c>
      <c r="C35" s="5" t="s">
        <v>1403</v>
      </c>
      <c r="D35" s="5" t="s">
        <v>304</v>
      </c>
      <c r="E35" s="5" t="s">
        <v>311</v>
      </c>
      <c r="F35" s="5" t="s">
        <v>1410</v>
      </c>
      <c r="G35" s="5" t="s">
        <v>1496</v>
      </c>
      <c r="H35" s="5" t="s">
        <v>319</v>
      </c>
      <c r="I35" s="5" t="s">
        <v>352</v>
      </c>
      <c r="J35" s="5" t="s">
        <v>536</v>
      </c>
      <c r="K35" s="5" t="s">
        <v>12</v>
      </c>
      <c r="L35" s="5" t="s">
        <v>91</v>
      </c>
      <c r="M35" s="5" t="s">
        <v>1232</v>
      </c>
      <c r="N35" s="5"/>
      <c r="O35" s="5"/>
      <c r="P35" s="12">
        <v>1</v>
      </c>
      <c r="Q35" s="12">
        <v>2</v>
      </c>
      <c r="R35" s="12">
        <v>1</v>
      </c>
      <c r="S35" s="3">
        <v>100</v>
      </c>
      <c r="T35" s="3"/>
      <c r="U35" s="12"/>
      <c r="V35" s="12"/>
      <c r="W35" s="12"/>
      <c r="X35" s="11">
        <v>45441</v>
      </c>
      <c r="Y35" s="11">
        <v>45443</v>
      </c>
      <c r="Z35" s="12" t="s">
        <v>1383</v>
      </c>
      <c r="AA35" s="5" t="s">
        <v>1385</v>
      </c>
      <c r="AB35" s="11">
        <v>45436</v>
      </c>
      <c r="AC35" s="5" t="s">
        <v>1438</v>
      </c>
      <c r="AD35" s="5"/>
    </row>
    <row r="36" spans="1:30" ht="28.8" x14ac:dyDescent="0.3">
      <c r="A36" s="5" t="s">
        <v>150</v>
      </c>
      <c r="B36" s="11">
        <v>45438</v>
      </c>
      <c r="C36" s="5" t="s">
        <v>1404</v>
      </c>
      <c r="D36" s="5" t="s">
        <v>306</v>
      </c>
      <c r="E36" s="5" t="s">
        <v>315</v>
      </c>
      <c r="F36" s="5" t="s">
        <v>1411</v>
      </c>
      <c r="G36" s="5" t="s">
        <v>1497</v>
      </c>
      <c r="H36" s="5" t="s">
        <v>319</v>
      </c>
      <c r="I36" s="5" t="s">
        <v>353</v>
      </c>
      <c r="J36" s="5" t="s">
        <v>537</v>
      </c>
      <c r="K36" s="5" t="s">
        <v>10</v>
      </c>
      <c r="L36" s="5" t="s">
        <v>102</v>
      </c>
      <c r="M36" s="5" t="s">
        <v>1201</v>
      </c>
      <c r="N36" s="5"/>
      <c r="O36" s="5"/>
      <c r="P36" s="12">
        <v>1</v>
      </c>
      <c r="Q36" s="12">
        <v>2</v>
      </c>
      <c r="R36" s="12">
        <v>1</v>
      </c>
      <c r="S36" s="3">
        <v>100</v>
      </c>
      <c r="T36" s="3"/>
      <c r="U36" s="12"/>
      <c r="V36" s="12"/>
      <c r="W36" s="12"/>
      <c r="X36" s="11">
        <v>45445</v>
      </c>
      <c r="Y36" s="11">
        <v>45447</v>
      </c>
      <c r="Z36" s="12" t="s">
        <v>1383</v>
      </c>
      <c r="AA36" s="5" t="s">
        <v>1385</v>
      </c>
      <c r="AB36" s="11">
        <v>45440</v>
      </c>
      <c r="AC36" s="5" t="s">
        <v>1439</v>
      </c>
      <c r="AD36" s="5"/>
    </row>
    <row r="37" spans="1:30" ht="28.8" x14ac:dyDescent="0.3">
      <c r="A37" s="5" t="s">
        <v>151</v>
      </c>
      <c r="B37" s="11">
        <v>45442</v>
      </c>
      <c r="C37" s="5" t="s">
        <v>1405</v>
      </c>
      <c r="D37" s="5" t="s">
        <v>304</v>
      </c>
      <c r="E37" s="5" t="s">
        <v>312</v>
      </c>
      <c r="F37" s="5" t="s">
        <v>1412</v>
      </c>
      <c r="G37" s="5" t="s">
        <v>1498</v>
      </c>
      <c r="H37" s="5" t="s">
        <v>319</v>
      </c>
      <c r="I37" s="5" t="s">
        <v>354</v>
      </c>
      <c r="J37" s="5" t="s">
        <v>538</v>
      </c>
      <c r="K37" s="5" t="s">
        <v>10</v>
      </c>
      <c r="L37" s="5" t="s">
        <v>103</v>
      </c>
      <c r="M37" s="5" t="s">
        <v>1172</v>
      </c>
      <c r="N37" s="5"/>
      <c r="O37" s="5"/>
      <c r="P37" s="12">
        <v>1</v>
      </c>
      <c r="Q37" s="12">
        <v>2</v>
      </c>
      <c r="R37" s="12">
        <v>1</v>
      </c>
      <c r="S37" s="3">
        <v>100</v>
      </c>
      <c r="T37" s="3"/>
      <c r="U37" s="12"/>
      <c r="V37" s="12"/>
      <c r="W37" s="12"/>
      <c r="X37" s="11">
        <v>45449</v>
      </c>
      <c r="Y37" s="11">
        <v>45451</v>
      </c>
      <c r="Z37" s="12" t="s">
        <v>1383</v>
      </c>
      <c r="AA37" s="5" t="s">
        <v>1385</v>
      </c>
      <c r="AB37" s="11">
        <v>45444</v>
      </c>
      <c r="AC37" s="5" t="s">
        <v>1440</v>
      </c>
      <c r="AD37" s="5"/>
    </row>
    <row r="38" spans="1:30" ht="43.2" x14ac:dyDescent="0.3">
      <c r="A38" s="5" t="s">
        <v>152</v>
      </c>
      <c r="B38" s="11">
        <v>45446</v>
      </c>
      <c r="C38" s="5" t="s">
        <v>1403</v>
      </c>
      <c r="D38" s="5" t="s">
        <v>306</v>
      </c>
      <c r="E38" s="5" t="s">
        <v>307</v>
      </c>
      <c r="F38" s="5" t="s">
        <v>1413</v>
      </c>
      <c r="G38" s="5" t="s">
        <v>1499</v>
      </c>
      <c r="H38" s="5" t="s">
        <v>31</v>
      </c>
      <c r="I38" s="5" t="s">
        <v>355</v>
      </c>
      <c r="J38" s="5" t="s">
        <v>539</v>
      </c>
      <c r="K38" s="5" t="s">
        <v>8</v>
      </c>
      <c r="L38" s="5" t="s">
        <v>92</v>
      </c>
      <c r="M38" s="5" t="s">
        <v>1117</v>
      </c>
      <c r="N38" s="5"/>
      <c r="O38" s="5"/>
      <c r="P38" s="12">
        <v>1</v>
      </c>
      <c r="Q38" s="12">
        <v>2</v>
      </c>
      <c r="R38" s="12">
        <v>1</v>
      </c>
      <c r="S38" s="3">
        <v>100</v>
      </c>
      <c r="T38" s="3"/>
      <c r="U38" s="12"/>
      <c r="V38" s="12"/>
      <c r="W38" s="12"/>
      <c r="X38" s="11">
        <v>45453</v>
      </c>
      <c r="Y38" s="11">
        <v>45455</v>
      </c>
      <c r="Z38" s="12" t="s">
        <v>1383</v>
      </c>
      <c r="AA38" s="5" t="s">
        <v>1385</v>
      </c>
      <c r="AB38" s="11">
        <v>45448</v>
      </c>
      <c r="AC38" s="5" t="s">
        <v>1441</v>
      </c>
      <c r="AD38" s="5"/>
    </row>
    <row r="39" spans="1:30" ht="43.2" x14ac:dyDescent="0.3">
      <c r="A39" s="5" t="s">
        <v>153</v>
      </c>
      <c r="B39" s="11">
        <v>45450</v>
      </c>
      <c r="C39" s="5" t="s">
        <v>1398</v>
      </c>
      <c r="D39" s="5" t="s">
        <v>304</v>
      </c>
      <c r="E39" s="5" t="s">
        <v>308</v>
      </c>
      <c r="F39" s="5" t="s">
        <v>1414</v>
      </c>
      <c r="G39" s="5" t="s">
        <v>1500</v>
      </c>
      <c r="H39" s="5" t="s">
        <v>31</v>
      </c>
      <c r="I39" s="5" t="s">
        <v>356</v>
      </c>
      <c r="J39" s="5" t="s">
        <v>540</v>
      </c>
      <c r="K39" s="5" t="s">
        <v>12</v>
      </c>
      <c r="L39" s="5" t="s">
        <v>104</v>
      </c>
      <c r="M39" s="5" t="s">
        <v>1101</v>
      </c>
      <c r="N39" s="5"/>
      <c r="O39" s="5"/>
      <c r="P39" s="12">
        <v>1</v>
      </c>
      <c r="Q39" s="12">
        <v>2</v>
      </c>
      <c r="R39" s="12">
        <v>1</v>
      </c>
      <c r="S39" s="3">
        <v>100</v>
      </c>
      <c r="T39" s="3"/>
      <c r="U39" s="12"/>
      <c r="V39" s="12"/>
      <c r="W39" s="12"/>
      <c r="X39" s="11">
        <v>45457</v>
      </c>
      <c r="Y39" s="11">
        <v>45459</v>
      </c>
      <c r="Z39" s="12" t="s">
        <v>1383</v>
      </c>
      <c r="AA39" s="5" t="s">
        <v>1385</v>
      </c>
      <c r="AB39" s="11">
        <v>45452</v>
      </c>
      <c r="AC39" s="5" t="s">
        <v>1442</v>
      </c>
      <c r="AD39" s="5"/>
    </row>
    <row r="40" spans="1:30" ht="28.8" x14ac:dyDescent="0.3">
      <c r="A40" s="5" t="s">
        <v>154</v>
      </c>
      <c r="B40" s="11">
        <v>45454</v>
      </c>
      <c r="C40" s="5" t="s">
        <v>1399</v>
      </c>
      <c r="D40" s="5" t="s">
        <v>306</v>
      </c>
      <c r="E40" s="5" t="s">
        <v>309</v>
      </c>
      <c r="F40" s="5" t="s">
        <v>1415</v>
      </c>
      <c r="G40" s="5" t="s">
        <v>1501</v>
      </c>
      <c r="H40" s="5" t="s">
        <v>31</v>
      </c>
      <c r="I40" s="5" t="s">
        <v>357</v>
      </c>
      <c r="J40" s="5" t="s">
        <v>541</v>
      </c>
      <c r="K40" s="5" t="s">
        <v>11</v>
      </c>
      <c r="L40" s="5" t="s">
        <v>105</v>
      </c>
      <c r="M40" s="5" t="s">
        <v>1075</v>
      </c>
      <c r="N40" s="5"/>
      <c r="O40" s="5"/>
      <c r="P40" s="12">
        <v>1</v>
      </c>
      <c r="Q40" s="12">
        <v>2</v>
      </c>
      <c r="R40" s="12">
        <v>1</v>
      </c>
      <c r="S40" s="3">
        <v>100</v>
      </c>
      <c r="T40" s="3"/>
      <c r="U40" s="12"/>
      <c r="V40" s="12"/>
      <c r="W40" s="12"/>
      <c r="X40" s="11">
        <v>45461</v>
      </c>
      <c r="Y40" s="11">
        <v>45463</v>
      </c>
      <c r="Z40" s="12" t="s">
        <v>1383</v>
      </c>
      <c r="AA40" s="5" t="s">
        <v>1385</v>
      </c>
      <c r="AB40" s="11">
        <v>45456</v>
      </c>
      <c r="AC40" s="5" t="s">
        <v>1443</v>
      </c>
      <c r="AD40" s="5"/>
    </row>
    <row r="41" spans="1:30" ht="43.2" x14ac:dyDescent="0.3">
      <c r="A41" s="5" t="s">
        <v>155</v>
      </c>
      <c r="B41" s="11">
        <v>45458</v>
      </c>
      <c r="C41" s="5" t="s">
        <v>1400</v>
      </c>
      <c r="D41" s="5" t="s">
        <v>304</v>
      </c>
      <c r="E41" s="5" t="s">
        <v>310</v>
      </c>
      <c r="F41" s="5" t="s">
        <v>1416</v>
      </c>
      <c r="G41" s="5" t="s">
        <v>1502</v>
      </c>
      <c r="H41" s="5" t="s">
        <v>31</v>
      </c>
      <c r="I41" s="5" t="s">
        <v>358</v>
      </c>
      <c r="J41" s="5" t="s">
        <v>542</v>
      </c>
      <c r="K41" s="5" t="s">
        <v>10</v>
      </c>
      <c r="L41" s="5" t="s">
        <v>106</v>
      </c>
      <c r="M41" s="5" t="s">
        <v>1058</v>
      </c>
      <c r="N41" s="5"/>
      <c r="O41" s="5"/>
      <c r="P41" s="12">
        <v>1</v>
      </c>
      <c r="Q41" s="12">
        <v>2</v>
      </c>
      <c r="R41" s="12">
        <v>1</v>
      </c>
      <c r="S41" s="3">
        <v>100</v>
      </c>
      <c r="T41" s="3"/>
      <c r="U41" s="12"/>
      <c r="V41" s="12"/>
      <c r="W41" s="12"/>
      <c r="X41" s="11">
        <v>45465</v>
      </c>
      <c r="Y41" s="11">
        <v>45467</v>
      </c>
      <c r="Z41" s="12" t="s">
        <v>1383</v>
      </c>
      <c r="AA41" s="5" t="s">
        <v>1385</v>
      </c>
      <c r="AB41" s="11">
        <v>45460</v>
      </c>
      <c r="AC41" s="5" t="s">
        <v>1444</v>
      </c>
      <c r="AD41" s="5"/>
    </row>
    <row r="42" spans="1:30" ht="57.6" x14ac:dyDescent="0.3">
      <c r="A42" s="5" t="s">
        <v>156</v>
      </c>
      <c r="B42" s="11">
        <v>45459</v>
      </c>
      <c r="C42" s="5" t="s">
        <v>1401</v>
      </c>
      <c r="D42" s="5" t="s">
        <v>306</v>
      </c>
      <c r="E42" s="5" t="s">
        <v>311</v>
      </c>
      <c r="F42" s="5" t="s">
        <v>1417</v>
      </c>
      <c r="G42" s="5" t="s">
        <v>1503</v>
      </c>
      <c r="H42" s="5" t="s">
        <v>31</v>
      </c>
      <c r="I42" s="5" t="s">
        <v>359</v>
      </c>
      <c r="J42" s="5" t="s">
        <v>543</v>
      </c>
      <c r="K42" s="5" t="s">
        <v>8</v>
      </c>
      <c r="L42" s="5" t="s">
        <v>93</v>
      </c>
      <c r="M42" s="5" t="s">
        <v>1032</v>
      </c>
      <c r="N42" s="5"/>
      <c r="O42" s="5"/>
      <c r="P42" s="12">
        <v>1</v>
      </c>
      <c r="Q42" s="12">
        <v>2</v>
      </c>
      <c r="R42" s="12">
        <v>1</v>
      </c>
      <c r="S42" s="3">
        <v>100</v>
      </c>
      <c r="T42" s="3"/>
      <c r="U42" s="12"/>
      <c r="V42" s="12"/>
      <c r="W42" s="12"/>
      <c r="X42" s="11">
        <v>45466</v>
      </c>
      <c r="Y42" s="11">
        <v>45468</v>
      </c>
      <c r="Z42" s="12" t="s">
        <v>1383</v>
      </c>
      <c r="AA42" s="5" t="s">
        <v>1385</v>
      </c>
      <c r="AB42" s="11">
        <v>45461</v>
      </c>
      <c r="AC42" s="5" t="s">
        <v>1445</v>
      </c>
      <c r="AD42" s="5"/>
    </row>
    <row r="43" spans="1:30" ht="28.8" x14ac:dyDescent="0.3">
      <c r="A43" s="5" t="s">
        <v>157</v>
      </c>
      <c r="B43" s="11">
        <v>45460</v>
      </c>
      <c r="C43" s="5" t="s">
        <v>1402</v>
      </c>
      <c r="D43" s="5" t="s">
        <v>304</v>
      </c>
      <c r="E43" s="5" t="s">
        <v>315</v>
      </c>
      <c r="F43" s="5" t="s">
        <v>1418</v>
      </c>
      <c r="G43" s="5" t="s">
        <v>1504</v>
      </c>
      <c r="H43" s="5" t="s">
        <v>31</v>
      </c>
      <c r="I43" s="5" t="s">
        <v>360</v>
      </c>
      <c r="J43" s="5" t="s">
        <v>544</v>
      </c>
      <c r="K43" s="5" t="s">
        <v>12</v>
      </c>
      <c r="L43" s="5" t="s">
        <v>94</v>
      </c>
      <c r="M43" s="5" t="s">
        <v>1014</v>
      </c>
      <c r="N43" s="5"/>
      <c r="O43" s="5"/>
      <c r="P43" s="12">
        <v>1</v>
      </c>
      <c r="Q43" s="12">
        <v>2</v>
      </c>
      <c r="R43" s="12">
        <v>1</v>
      </c>
      <c r="S43" s="3">
        <v>100</v>
      </c>
      <c r="T43" s="3"/>
      <c r="U43" s="12"/>
      <c r="V43" s="12"/>
      <c r="W43" s="12"/>
      <c r="X43" s="11">
        <v>45467</v>
      </c>
      <c r="Y43" s="11">
        <v>45469</v>
      </c>
      <c r="Z43" s="12" t="s">
        <v>1383</v>
      </c>
      <c r="AA43" s="5" t="s">
        <v>1385</v>
      </c>
      <c r="AB43" s="11">
        <v>45462</v>
      </c>
      <c r="AC43" s="5" t="s">
        <v>1446</v>
      </c>
      <c r="AD43" s="5"/>
    </row>
    <row r="44" spans="1:30" ht="43.2" x14ac:dyDescent="0.3">
      <c r="A44" s="5" t="s">
        <v>158</v>
      </c>
      <c r="B44" s="11">
        <v>45461</v>
      </c>
      <c r="C44" s="5" t="s">
        <v>1403</v>
      </c>
      <c r="D44" s="5" t="s">
        <v>306</v>
      </c>
      <c r="E44" s="5" t="s">
        <v>312</v>
      </c>
      <c r="F44" s="5" t="s">
        <v>1419</v>
      </c>
      <c r="G44" s="5" t="s">
        <v>1505</v>
      </c>
      <c r="H44" s="5" t="s">
        <v>31</v>
      </c>
      <c r="I44" s="5" t="s">
        <v>361</v>
      </c>
      <c r="J44" s="5" t="s">
        <v>545</v>
      </c>
      <c r="K44" s="5" t="s">
        <v>11</v>
      </c>
      <c r="L44" s="5" t="s">
        <v>107</v>
      </c>
      <c r="M44" s="5" t="s">
        <v>966</v>
      </c>
      <c r="N44" s="5"/>
      <c r="O44" s="5"/>
      <c r="P44" s="12">
        <v>1</v>
      </c>
      <c r="Q44" s="12">
        <v>2</v>
      </c>
      <c r="R44" s="12">
        <v>1</v>
      </c>
      <c r="S44" s="3">
        <v>100</v>
      </c>
      <c r="T44" s="3"/>
      <c r="U44" s="12"/>
      <c r="V44" s="12"/>
      <c r="W44" s="12"/>
      <c r="X44" s="11">
        <v>45468</v>
      </c>
      <c r="Y44" s="11">
        <v>45468</v>
      </c>
      <c r="Z44" s="12" t="s">
        <v>1383</v>
      </c>
      <c r="AA44" s="5" t="s">
        <v>1385</v>
      </c>
      <c r="AB44" s="11">
        <v>45463</v>
      </c>
      <c r="AC44" s="5" t="s">
        <v>1447</v>
      </c>
      <c r="AD44" s="5"/>
    </row>
    <row r="45" spans="1:30" ht="57.6" x14ac:dyDescent="0.3">
      <c r="A45" s="5" t="s">
        <v>159</v>
      </c>
      <c r="B45" s="11">
        <v>45471</v>
      </c>
      <c r="C45" s="5" t="s">
        <v>1404</v>
      </c>
      <c r="D45" s="5" t="s">
        <v>304</v>
      </c>
      <c r="E45" s="5" t="s">
        <v>313</v>
      </c>
      <c r="F45" s="5" t="s">
        <v>1420</v>
      </c>
      <c r="G45" s="5" t="s">
        <v>1506</v>
      </c>
      <c r="H45" s="5" t="s">
        <v>31</v>
      </c>
      <c r="I45" s="5" t="s">
        <v>362</v>
      </c>
      <c r="J45" s="5" t="s">
        <v>546</v>
      </c>
      <c r="K45" s="5" t="s">
        <v>10</v>
      </c>
      <c r="L45" s="5" t="s">
        <v>95</v>
      </c>
      <c r="M45" s="5" t="s">
        <v>954</v>
      </c>
      <c r="N45" s="5"/>
      <c r="O45" s="5"/>
      <c r="P45" s="12">
        <v>1</v>
      </c>
      <c r="Q45" s="12">
        <v>2</v>
      </c>
      <c r="R45" s="12">
        <v>1</v>
      </c>
      <c r="S45" s="3">
        <v>100</v>
      </c>
      <c r="T45" s="3"/>
      <c r="U45" s="12"/>
      <c r="V45" s="12"/>
      <c r="W45" s="12"/>
      <c r="X45" s="11">
        <v>45478</v>
      </c>
      <c r="Y45" s="11">
        <v>45478</v>
      </c>
      <c r="Z45" s="12" t="s">
        <v>1383</v>
      </c>
      <c r="AA45" s="5" t="s">
        <v>1385</v>
      </c>
      <c r="AB45" s="11">
        <v>45473</v>
      </c>
      <c r="AC45" s="5" t="s">
        <v>1448</v>
      </c>
      <c r="AD45" s="5"/>
    </row>
    <row r="46" spans="1:30" ht="43.2" x14ac:dyDescent="0.3">
      <c r="A46" s="5" t="s">
        <v>160</v>
      </c>
      <c r="B46" s="11">
        <v>45474</v>
      </c>
      <c r="C46" s="5" t="s">
        <v>1405</v>
      </c>
      <c r="D46" s="5" t="s">
        <v>306</v>
      </c>
      <c r="E46" s="5" t="s">
        <v>314</v>
      </c>
      <c r="F46" s="5" t="s">
        <v>1419</v>
      </c>
      <c r="G46" s="5" t="s">
        <v>1507</v>
      </c>
      <c r="H46" s="5" t="s">
        <v>31</v>
      </c>
      <c r="I46" s="5" t="s">
        <v>363</v>
      </c>
      <c r="J46" s="5" t="s">
        <v>547</v>
      </c>
      <c r="K46" s="5" t="s">
        <v>8</v>
      </c>
      <c r="L46" s="5" t="s">
        <v>108</v>
      </c>
      <c r="M46" s="5" t="s">
        <v>935</v>
      </c>
      <c r="N46" s="5"/>
      <c r="O46" s="5"/>
      <c r="P46" s="12">
        <v>1</v>
      </c>
      <c r="Q46" s="12">
        <v>2</v>
      </c>
      <c r="R46" s="12">
        <v>1</v>
      </c>
      <c r="S46" s="3">
        <v>100</v>
      </c>
      <c r="T46" s="3"/>
      <c r="U46" s="12"/>
      <c r="V46" s="12"/>
      <c r="W46" s="12"/>
      <c r="X46" s="11">
        <v>45481</v>
      </c>
      <c r="Y46" s="11">
        <v>45481</v>
      </c>
      <c r="Z46" s="12" t="s">
        <v>1383</v>
      </c>
      <c r="AA46" s="5" t="s">
        <v>1385</v>
      </c>
      <c r="AB46" s="11">
        <v>45476</v>
      </c>
      <c r="AC46" s="5" t="s">
        <v>1449</v>
      </c>
      <c r="AD46" s="5"/>
    </row>
    <row r="47" spans="1:30" ht="57.6" x14ac:dyDescent="0.3">
      <c r="A47" s="5" t="s">
        <v>161</v>
      </c>
      <c r="B47" s="11">
        <v>45476</v>
      </c>
      <c r="C47" s="5" t="s">
        <v>1391</v>
      </c>
      <c r="D47" s="5" t="s">
        <v>304</v>
      </c>
      <c r="E47" s="5" t="s">
        <v>316</v>
      </c>
      <c r="F47" s="5" t="s">
        <v>1420</v>
      </c>
      <c r="G47" s="5" t="s">
        <v>1508</v>
      </c>
      <c r="H47" s="5" t="s">
        <v>31</v>
      </c>
      <c r="I47" s="5" t="s">
        <v>364</v>
      </c>
      <c r="J47" s="5" t="s">
        <v>548</v>
      </c>
      <c r="K47" s="5" t="s">
        <v>12</v>
      </c>
      <c r="L47" s="5" t="s">
        <v>109</v>
      </c>
      <c r="M47" s="5" t="s">
        <v>897</v>
      </c>
      <c r="N47" s="5"/>
      <c r="O47" s="5"/>
      <c r="P47" s="12">
        <v>1</v>
      </c>
      <c r="Q47" s="12">
        <v>2</v>
      </c>
      <c r="R47" s="12">
        <v>1</v>
      </c>
      <c r="S47" s="3">
        <v>100</v>
      </c>
      <c r="T47" s="3"/>
      <c r="U47" s="12"/>
      <c r="V47" s="12"/>
      <c r="W47" s="12"/>
      <c r="X47" s="11">
        <v>45483</v>
      </c>
      <c r="Y47" s="11">
        <v>45483</v>
      </c>
      <c r="Z47" s="12" t="s">
        <v>1383</v>
      </c>
      <c r="AA47" s="5" t="s">
        <v>1385</v>
      </c>
      <c r="AB47" s="11">
        <v>45478</v>
      </c>
      <c r="AC47" s="5" t="s">
        <v>1450</v>
      </c>
      <c r="AD47" s="5"/>
    </row>
    <row r="48" spans="1:30" ht="43.2" x14ac:dyDescent="0.3">
      <c r="A48" s="5" t="s">
        <v>162</v>
      </c>
      <c r="B48" s="11">
        <v>45478</v>
      </c>
      <c r="C48" s="5" t="s">
        <v>1392</v>
      </c>
      <c r="D48" s="5" t="s">
        <v>306</v>
      </c>
      <c r="E48" s="5" t="s">
        <v>317</v>
      </c>
      <c r="F48" s="5" t="s">
        <v>1421</v>
      </c>
      <c r="G48" s="5" t="s">
        <v>1509</v>
      </c>
      <c r="H48" s="5" t="s">
        <v>13</v>
      </c>
      <c r="I48" s="5" t="s">
        <v>365</v>
      </c>
      <c r="J48" s="5" t="s">
        <v>549</v>
      </c>
      <c r="K48" s="5" t="s">
        <v>10</v>
      </c>
      <c r="L48" s="5" t="s">
        <v>96</v>
      </c>
      <c r="M48" s="5" t="s">
        <v>883</v>
      </c>
      <c r="N48" s="5"/>
      <c r="O48" s="5"/>
      <c r="P48" s="12">
        <v>1</v>
      </c>
      <c r="Q48" s="12">
        <v>2</v>
      </c>
      <c r="R48" s="12">
        <v>1</v>
      </c>
      <c r="S48" s="3">
        <v>100</v>
      </c>
      <c r="T48" s="3"/>
      <c r="U48" s="12"/>
      <c r="V48" s="12"/>
      <c r="W48" s="12"/>
      <c r="X48" s="11">
        <v>45485</v>
      </c>
      <c r="Y48" s="11">
        <v>45485</v>
      </c>
      <c r="Z48" s="12" t="s">
        <v>1383</v>
      </c>
      <c r="AA48" s="5" t="s">
        <v>1385</v>
      </c>
      <c r="AB48" s="11">
        <v>45480</v>
      </c>
      <c r="AC48" s="5" t="s">
        <v>1451</v>
      </c>
      <c r="AD48" s="5"/>
    </row>
    <row r="49" spans="1:30" ht="43.2" x14ac:dyDescent="0.3">
      <c r="A49" s="5" t="s">
        <v>163</v>
      </c>
      <c r="B49" s="11">
        <v>45480</v>
      </c>
      <c r="C49" s="5" t="s">
        <v>1393</v>
      </c>
      <c r="D49" s="5" t="s">
        <v>304</v>
      </c>
      <c r="E49" s="5" t="s">
        <v>318</v>
      </c>
      <c r="F49" s="5" t="s">
        <v>1422</v>
      </c>
      <c r="G49" s="5" t="s">
        <v>1510</v>
      </c>
      <c r="H49" s="5" t="s">
        <v>13</v>
      </c>
      <c r="I49" s="5" t="s">
        <v>366</v>
      </c>
      <c r="J49" s="5" t="s">
        <v>550</v>
      </c>
      <c r="K49" s="5" t="s">
        <v>10</v>
      </c>
      <c r="L49" s="5" t="s">
        <v>97</v>
      </c>
      <c r="M49" s="5" t="s">
        <v>853</v>
      </c>
      <c r="N49" s="5"/>
      <c r="O49" s="5"/>
      <c r="P49" s="12">
        <v>1</v>
      </c>
      <c r="Q49" s="12">
        <v>2</v>
      </c>
      <c r="R49" s="12"/>
      <c r="S49" s="3"/>
      <c r="T49" s="3"/>
      <c r="U49" s="12"/>
      <c r="V49" s="12"/>
      <c r="W49" s="12"/>
      <c r="X49" s="11">
        <v>45487</v>
      </c>
      <c r="Y49" s="11">
        <v>45487</v>
      </c>
      <c r="Z49" s="12" t="s">
        <v>1383</v>
      </c>
      <c r="AA49" s="5" t="s">
        <v>1385</v>
      </c>
      <c r="AB49" s="11">
        <v>45482</v>
      </c>
      <c r="AC49" s="5" t="s">
        <v>1452</v>
      </c>
      <c r="AD49" s="5"/>
    </row>
    <row r="50" spans="1:30" ht="43.2" x14ac:dyDescent="0.3">
      <c r="A50" s="5" t="s">
        <v>164</v>
      </c>
      <c r="B50" s="11">
        <v>45482</v>
      </c>
      <c r="C50" s="5" t="s">
        <v>1394</v>
      </c>
      <c r="D50" s="5" t="s">
        <v>306</v>
      </c>
      <c r="E50" s="5" t="s">
        <v>307</v>
      </c>
      <c r="F50" s="5" t="s">
        <v>1423</v>
      </c>
      <c r="G50" s="5" t="s">
        <v>1511</v>
      </c>
      <c r="H50" s="5" t="s">
        <v>13</v>
      </c>
      <c r="I50" s="5" t="s">
        <v>367</v>
      </c>
      <c r="J50" s="5" t="s">
        <v>551</v>
      </c>
      <c r="K50" s="5" t="s">
        <v>10</v>
      </c>
      <c r="L50" s="5" t="s">
        <v>98</v>
      </c>
      <c r="M50" s="5" t="s">
        <v>821</v>
      </c>
      <c r="N50" s="5"/>
      <c r="O50" s="5"/>
      <c r="P50" s="12">
        <v>1</v>
      </c>
      <c r="Q50" s="12">
        <v>2</v>
      </c>
      <c r="R50" s="12"/>
      <c r="S50" s="3"/>
      <c r="T50" s="3">
        <v>10000</v>
      </c>
      <c r="U50" s="12"/>
      <c r="V50" s="12"/>
      <c r="W50" s="12"/>
      <c r="X50" s="11">
        <v>45489</v>
      </c>
      <c r="Y50" s="11">
        <v>45489</v>
      </c>
      <c r="Z50" s="12" t="s">
        <v>1383</v>
      </c>
      <c r="AA50" s="5" t="s">
        <v>1385</v>
      </c>
      <c r="AB50" s="11">
        <v>45484</v>
      </c>
      <c r="AC50" s="5" t="s">
        <v>1453</v>
      </c>
      <c r="AD50" s="5"/>
    </row>
    <row r="51" spans="1:30" ht="28.8" x14ac:dyDescent="0.3">
      <c r="A51" s="5" t="s">
        <v>165</v>
      </c>
      <c r="B51" s="11">
        <v>45484</v>
      </c>
      <c r="C51" s="5" t="s">
        <v>1395</v>
      </c>
      <c r="D51" s="5" t="s">
        <v>304</v>
      </c>
      <c r="E51" s="5" t="s">
        <v>308</v>
      </c>
      <c r="F51" s="5" t="s">
        <v>1424</v>
      </c>
      <c r="G51" s="5" t="s">
        <v>1512</v>
      </c>
      <c r="H51" s="5" t="s">
        <v>13</v>
      </c>
      <c r="I51" s="5" t="s">
        <v>368</v>
      </c>
      <c r="J51" s="5" t="s">
        <v>552</v>
      </c>
      <c r="K51" s="5" t="s">
        <v>12</v>
      </c>
      <c r="L51" s="5" t="s">
        <v>112</v>
      </c>
      <c r="M51" s="5" t="s">
        <v>811</v>
      </c>
      <c r="N51" s="5"/>
      <c r="O51" s="5"/>
      <c r="P51" s="12">
        <v>1</v>
      </c>
      <c r="Q51" s="12">
        <v>2</v>
      </c>
      <c r="R51" s="12"/>
      <c r="S51" s="3"/>
      <c r="T51" s="3"/>
      <c r="U51" s="12"/>
      <c r="V51" s="12"/>
      <c r="W51" s="12">
        <v>1</v>
      </c>
      <c r="X51" s="11">
        <v>45491</v>
      </c>
      <c r="Y51" s="11">
        <v>45491</v>
      </c>
      <c r="Z51" s="12" t="s">
        <v>1383</v>
      </c>
      <c r="AA51" s="5" t="s">
        <v>1385</v>
      </c>
      <c r="AB51" s="11">
        <v>45486</v>
      </c>
      <c r="AC51" s="5" t="s">
        <v>1454</v>
      </c>
      <c r="AD51" s="5"/>
    </row>
    <row r="52" spans="1:30" ht="28.8" x14ac:dyDescent="0.3">
      <c r="A52" s="5" t="s">
        <v>166</v>
      </c>
      <c r="B52" s="11">
        <v>45486</v>
      </c>
      <c r="C52" s="5" t="s">
        <v>1396</v>
      </c>
      <c r="D52" s="5" t="s">
        <v>306</v>
      </c>
      <c r="E52" s="5" t="s">
        <v>309</v>
      </c>
      <c r="F52" s="5" t="s">
        <v>1425</v>
      </c>
      <c r="G52" s="5" t="s">
        <v>1513</v>
      </c>
      <c r="H52" s="5" t="s">
        <v>13</v>
      </c>
      <c r="I52" s="5" t="s">
        <v>369</v>
      </c>
      <c r="J52" s="5" t="s">
        <v>553</v>
      </c>
      <c r="K52" s="5" t="s">
        <v>11</v>
      </c>
      <c r="L52" s="5" t="s">
        <v>99</v>
      </c>
      <c r="M52" s="5" t="s">
        <v>784</v>
      </c>
      <c r="N52" s="5"/>
      <c r="O52" s="5"/>
      <c r="P52" s="12">
        <v>1</v>
      </c>
      <c r="Q52" s="12">
        <v>2</v>
      </c>
      <c r="R52" s="12"/>
      <c r="S52" s="3"/>
      <c r="T52" s="3"/>
      <c r="U52" s="12"/>
      <c r="V52" s="12"/>
      <c r="W52" s="12"/>
      <c r="X52" s="11">
        <v>45493</v>
      </c>
      <c r="Y52" s="11">
        <v>45493</v>
      </c>
      <c r="Z52" s="12" t="s">
        <v>1383</v>
      </c>
      <c r="AA52" s="5" t="s">
        <v>1385</v>
      </c>
      <c r="AB52" s="11">
        <v>45488</v>
      </c>
      <c r="AC52" s="5" t="s">
        <v>1455</v>
      </c>
      <c r="AD52" s="5"/>
    </row>
    <row r="53" spans="1:30" ht="28.8" x14ac:dyDescent="0.3">
      <c r="A53" s="5" t="s">
        <v>167</v>
      </c>
      <c r="B53" s="11">
        <v>45488</v>
      </c>
      <c r="C53" s="5" t="s">
        <v>1397</v>
      </c>
      <c r="D53" s="5" t="s">
        <v>304</v>
      </c>
      <c r="E53" s="5" t="s">
        <v>312</v>
      </c>
      <c r="F53" s="5" t="s">
        <v>1426</v>
      </c>
      <c r="G53" s="5" t="s">
        <v>1514</v>
      </c>
      <c r="H53" s="5" t="s">
        <v>13</v>
      </c>
      <c r="I53" s="5" t="s">
        <v>370</v>
      </c>
      <c r="J53" s="5" t="s">
        <v>554</v>
      </c>
      <c r="K53" s="5" t="s">
        <v>10</v>
      </c>
      <c r="L53" s="5" t="s">
        <v>110</v>
      </c>
      <c r="M53" s="5" t="s">
        <v>757</v>
      </c>
      <c r="N53" s="5"/>
      <c r="O53" s="5"/>
      <c r="P53" s="12">
        <v>1</v>
      </c>
      <c r="Q53" s="12">
        <v>2</v>
      </c>
      <c r="R53" s="12"/>
      <c r="S53" s="3"/>
      <c r="T53" s="3"/>
      <c r="U53" s="12"/>
      <c r="V53" s="12"/>
      <c r="W53" s="12"/>
      <c r="X53" s="11">
        <v>45495</v>
      </c>
      <c r="Y53" s="11">
        <v>45495</v>
      </c>
      <c r="Z53" s="12" t="s">
        <v>1383</v>
      </c>
      <c r="AA53" s="5" t="s">
        <v>1385</v>
      </c>
      <c r="AB53" s="11">
        <v>45490</v>
      </c>
      <c r="AC53" s="5" t="s">
        <v>1456</v>
      </c>
      <c r="AD53" s="5"/>
    </row>
    <row r="54" spans="1:30" ht="43.2" x14ac:dyDescent="0.3">
      <c r="A54" s="5" t="s">
        <v>168</v>
      </c>
      <c r="B54" s="11">
        <v>45490</v>
      </c>
      <c r="C54" s="5" t="s">
        <v>1398</v>
      </c>
      <c r="D54" s="5" t="s">
        <v>306</v>
      </c>
      <c r="E54" s="5" t="s">
        <v>313</v>
      </c>
      <c r="F54" s="5" t="s">
        <v>1427</v>
      </c>
      <c r="G54" s="5" t="s">
        <v>1515</v>
      </c>
      <c r="H54" s="5" t="s">
        <v>13</v>
      </c>
      <c r="I54" s="5" t="s">
        <v>371</v>
      </c>
      <c r="J54" s="5" t="s">
        <v>555</v>
      </c>
      <c r="K54" s="5" t="s">
        <v>8</v>
      </c>
      <c r="L54" s="5" t="s">
        <v>113</v>
      </c>
      <c r="M54" s="5" t="s">
        <v>745</v>
      </c>
      <c r="N54" s="5"/>
      <c r="O54" s="5"/>
      <c r="P54" s="12">
        <v>1</v>
      </c>
      <c r="Q54" s="12">
        <v>2</v>
      </c>
      <c r="R54" s="12"/>
      <c r="S54" s="3"/>
      <c r="T54" s="3">
        <v>2000</v>
      </c>
      <c r="U54" s="12">
        <v>1</v>
      </c>
      <c r="V54" s="12"/>
      <c r="W54" s="12"/>
      <c r="X54" s="11">
        <v>45497</v>
      </c>
      <c r="Y54" s="11">
        <v>45497</v>
      </c>
      <c r="Z54" s="12" t="s">
        <v>1383</v>
      </c>
      <c r="AA54" s="5" t="s">
        <v>1385</v>
      </c>
      <c r="AB54" s="11">
        <v>45492</v>
      </c>
      <c r="AC54" s="5" t="s">
        <v>1457</v>
      </c>
      <c r="AD54" s="5"/>
    </row>
    <row r="55" spans="1:30" ht="28.8" x14ac:dyDescent="0.3">
      <c r="A55" s="5" t="s">
        <v>169</v>
      </c>
      <c r="B55" s="11">
        <v>45492</v>
      </c>
      <c r="C55" s="5" t="s">
        <v>1399</v>
      </c>
      <c r="D55" s="5" t="s">
        <v>304</v>
      </c>
      <c r="E55" s="5" t="s">
        <v>314</v>
      </c>
      <c r="F55" s="5" t="s">
        <v>1428</v>
      </c>
      <c r="G55" s="5" t="s">
        <v>1516</v>
      </c>
      <c r="H55" s="5" t="s">
        <v>13</v>
      </c>
      <c r="I55" s="5" t="s">
        <v>372</v>
      </c>
      <c r="J55" s="5" t="s">
        <v>556</v>
      </c>
      <c r="K55" s="5" t="s">
        <v>12</v>
      </c>
      <c r="L55" s="5" t="s">
        <v>100</v>
      </c>
      <c r="M55" s="5" t="s">
        <v>716</v>
      </c>
      <c r="N55" s="5"/>
      <c r="O55" s="5"/>
      <c r="P55" s="12">
        <v>1</v>
      </c>
      <c r="Q55" s="12">
        <v>2</v>
      </c>
      <c r="R55" s="12"/>
      <c r="S55" s="3"/>
      <c r="T55" s="3"/>
      <c r="U55" s="12"/>
      <c r="V55" s="12"/>
      <c r="W55" s="12">
        <v>1</v>
      </c>
      <c r="X55" s="11">
        <v>45499</v>
      </c>
      <c r="Y55" s="11">
        <v>45499</v>
      </c>
      <c r="Z55" s="12" t="s">
        <v>1383</v>
      </c>
      <c r="AA55" s="5" t="s">
        <v>1385</v>
      </c>
      <c r="AB55" s="11">
        <v>45494</v>
      </c>
      <c r="AC55" s="5" t="s">
        <v>1458</v>
      </c>
      <c r="AD55" s="5"/>
    </row>
    <row r="56" spans="1:30" ht="43.2" x14ac:dyDescent="0.3">
      <c r="A56" s="5" t="s">
        <v>170</v>
      </c>
      <c r="B56" s="11">
        <v>45494</v>
      </c>
      <c r="C56" s="5" t="s">
        <v>1400</v>
      </c>
      <c r="D56" s="5" t="s">
        <v>306</v>
      </c>
      <c r="E56" s="5" t="s">
        <v>316</v>
      </c>
      <c r="F56" s="5" t="s">
        <v>1429</v>
      </c>
      <c r="G56" s="5" t="s">
        <v>1517</v>
      </c>
      <c r="H56" s="5" t="s">
        <v>13</v>
      </c>
      <c r="I56" s="5" t="s">
        <v>373</v>
      </c>
      <c r="J56" s="5" t="s">
        <v>557</v>
      </c>
      <c r="K56" s="5" t="s">
        <v>11</v>
      </c>
      <c r="L56" s="5" t="s">
        <v>111</v>
      </c>
      <c r="M56" s="5" t="s">
        <v>698</v>
      </c>
      <c r="N56" s="5"/>
      <c r="O56" s="5"/>
      <c r="P56" s="12">
        <v>1</v>
      </c>
      <c r="Q56" s="12">
        <v>2</v>
      </c>
      <c r="R56" s="12">
        <v>2</v>
      </c>
      <c r="S56" s="3">
        <v>100</v>
      </c>
      <c r="T56" s="3"/>
      <c r="U56" s="12"/>
      <c r="V56" s="12"/>
      <c r="W56" s="12"/>
      <c r="X56" s="11">
        <v>45501</v>
      </c>
      <c r="Y56" s="11">
        <v>45501</v>
      </c>
      <c r="Z56" s="12" t="s">
        <v>1383</v>
      </c>
      <c r="AA56" s="5" t="s">
        <v>1385</v>
      </c>
      <c r="AB56" s="11">
        <v>45496</v>
      </c>
      <c r="AC56" s="5" t="s">
        <v>1459</v>
      </c>
      <c r="AD56" s="5"/>
    </row>
    <row r="57" spans="1:30" ht="43.2" x14ac:dyDescent="0.3">
      <c r="A57" s="5" t="s">
        <v>171</v>
      </c>
      <c r="B57" s="11">
        <v>45496</v>
      </c>
      <c r="C57" s="5" t="s">
        <v>1401</v>
      </c>
      <c r="D57" s="5" t="s">
        <v>304</v>
      </c>
      <c r="E57" s="5" t="s">
        <v>317</v>
      </c>
      <c r="F57" s="5" t="s">
        <v>1430</v>
      </c>
      <c r="G57" s="5" t="s">
        <v>1518</v>
      </c>
      <c r="H57" s="5" t="s">
        <v>13</v>
      </c>
      <c r="I57" s="5" t="s">
        <v>374</v>
      </c>
      <c r="J57" s="5" t="s">
        <v>558</v>
      </c>
      <c r="K57" s="5" t="s">
        <v>10</v>
      </c>
      <c r="L57" s="5" t="s">
        <v>101</v>
      </c>
      <c r="M57" s="5" t="s">
        <v>1374</v>
      </c>
      <c r="N57" s="5"/>
      <c r="O57" s="5"/>
      <c r="P57" s="12">
        <v>1</v>
      </c>
      <c r="Q57" s="12">
        <v>2</v>
      </c>
      <c r="R57" s="12">
        <v>2</v>
      </c>
      <c r="S57" s="3">
        <v>100</v>
      </c>
      <c r="T57" s="3"/>
      <c r="U57" s="12"/>
      <c r="V57" s="12"/>
      <c r="W57" s="12"/>
      <c r="X57" s="11">
        <v>45503</v>
      </c>
      <c r="Y57" s="11">
        <v>45503</v>
      </c>
      <c r="Z57" s="12" t="s">
        <v>1383</v>
      </c>
      <c r="AA57" s="5" t="s">
        <v>1385</v>
      </c>
      <c r="AB57" s="11">
        <v>45498</v>
      </c>
      <c r="AC57" s="5" t="s">
        <v>1460</v>
      </c>
      <c r="AD57" s="5"/>
    </row>
    <row r="58" spans="1:30" ht="28.8" x14ac:dyDescent="0.3">
      <c r="A58" s="5" t="s">
        <v>172</v>
      </c>
      <c r="B58" s="11">
        <v>45498</v>
      </c>
      <c r="C58" s="5" t="s">
        <v>1402</v>
      </c>
      <c r="D58" s="5" t="s">
        <v>306</v>
      </c>
      <c r="E58" s="5" t="s">
        <v>318</v>
      </c>
      <c r="F58" s="5" t="s">
        <v>1431</v>
      </c>
      <c r="G58" s="5" t="s">
        <v>1519</v>
      </c>
      <c r="H58" s="5" t="s">
        <v>13</v>
      </c>
      <c r="I58" s="5" t="s">
        <v>375</v>
      </c>
      <c r="J58" s="5" t="s">
        <v>559</v>
      </c>
      <c r="K58" s="5" t="s">
        <v>8</v>
      </c>
      <c r="L58" s="5" t="s">
        <v>87</v>
      </c>
      <c r="M58" s="5" t="s">
        <v>1349</v>
      </c>
      <c r="N58" s="5"/>
      <c r="O58" s="5"/>
      <c r="P58" s="12">
        <v>1</v>
      </c>
      <c r="Q58" s="12">
        <v>2</v>
      </c>
      <c r="R58" s="12">
        <v>2</v>
      </c>
      <c r="S58" s="3">
        <v>100</v>
      </c>
      <c r="T58" s="3"/>
      <c r="U58" s="12"/>
      <c r="V58" s="12"/>
      <c r="W58" s="12"/>
      <c r="X58" s="11">
        <v>45505</v>
      </c>
      <c r="Y58" s="11">
        <v>45505</v>
      </c>
      <c r="Z58" s="12" t="s">
        <v>1383</v>
      </c>
      <c r="AA58" s="5" t="s">
        <v>1385</v>
      </c>
      <c r="AB58" s="11">
        <v>45500</v>
      </c>
      <c r="AC58" s="5" t="s">
        <v>1461</v>
      </c>
      <c r="AD58" s="5"/>
    </row>
    <row r="59" spans="1:30" ht="28.8" x14ac:dyDescent="0.3">
      <c r="A59" s="5" t="s">
        <v>173</v>
      </c>
      <c r="B59" s="11">
        <v>45500</v>
      </c>
      <c r="C59" s="5" t="s">
        <v>1403</v>
      </c>
      <c r="D59" s="5" t="s">
        <v>304</v>
      </c>
      <c r="E59" s="5" t="s">
        <v>307</v>
      </c>
      <c r="F59" s="5" t="s">
        <v>1432</v>
      </c>
      <c r="G59" s="5" t="s">
        <v>1520</v>
      </c>
      <c r="H59" s="5" t="s">
        <v>13</v>
      </c>
      <c r="I59" s="5" t="s">
        <v>376</v>
      </c>
      <c r="J59" s="5" t="s">
        <v>560</v>
      </c>
      <c r="K59" s="5" t="s">
        <v>12</v>
      </c>
      <c r="L59" s="5" t="s">
        <v>88</v>
      </c>
      <c r="M59" s="5"/>
      <c r="N59" s="5"/>
      <c r="O59" s="5"/>
      <c r="P59" s="12">
        <v>1</v>
      </c>
      <c r="Q59" s="12">
        <v>2</v>
      </c>
      <c r="R59" s="12">
        <v>2</v>
      </c>
      <c r="S59" s="3">
        <v>100</v>
      </c>
      <c r="T59" s="3"/>
      <c r="U59" s="12"/>
      <c r="V59" s="12"/>
      <c r="W59" s="12"/>
      <c r="X59" s="11">
        <v>45507</v>
      </c>
      <c r="Y59" s="11">
        <v>45507</v>
      </c>
      <c r="Z59" s="12" t="s">
        <v>1383</v>
      </c>
      <c r="AA59" s="5" t="s">
        <v>1385</v>
      </c>
      <c r="AB59" s="11">
        <v>45502</v>
      </c>
      <c r="AC59" s="5" t="s">
        <v>1462</v>
      </c>
      <c r="AD59" s="5"/>
    </row>
    <row r="60" spans="1:30" ht="28.8" x14ac:dyDescent="0.3">
      <c r="A60" s="5" t="s">
        <v>174</v>
      </c>
      <c r="B60" s="11">
        <v>45502</v>
      </c>
      <c r="C60" s="5" t="s">
        <v>1404</v>
      </c>
      <c r="D60" s="5" t="s">
        <v>306</v>
      </c>
      <c r="E60" s="5" t="s">
        <v>308</v>
      </c>
      <c r="F60" s="5" t="s">
        <v>1433</v>
      </c>
      <c r="G60" s="5" t="s">
        <v>1521</v>
      </c>
      <c r="H60" s="5" t="s">
        <v>13</v>
      </c>
      <c r="I60" s="5" t="s">
        <v>377</v>
      </c>
      <c r="J60" s="5" t="s">
        <v>561</v>
      </c>
      <c r="K60" s="5" t="s">
        <v>11</v>
      </c>
      <c r="L60" s="5" t="s">
        <v>89</v>
      </c>
      <c r="M60" s="5" t="s">
        <v>1292</v>
      </c>
      <c r="N60" s="5"/>
      <c r="O60" s="5"/>
      <c r="P60" s="12">
        <v>1</v>
      </c>
      <c r="Q60" s="12">
        <v>2</v>
      </c>
      <c r="R60" s="12">
        <v>2</v>
      </c>
      <c r="S60" s="3">
        <v>100</v>
      </c>
      <c r="T60" s="3"/>
      <c r="U60" s="12"/>
      <c r="V60" s="12"/>
      <c r="W60" s="12"/>
      <c r="X60" s="11">
        <v>45509</v>
      </c>
      <c r="Y60" s="11">
        <v>45509</v>
      </c>
      <c r="Z60" s="12" t="s">
        <v>1383</v>
      </c>
      <c r="AA60" s="5" t="s">
        <v>1385</v>
      </c>
      <c r="AB60" s="11">
        <v>45504</v>
      </c>
      <c r="AC60" s="5" t="s">
        <v>1463</v>
      </c>
      <c r="AD60" s="5"/>
    </row>
    <row r="61" spans="1:30" ht="43.2" x14ac:dyDescent="0.3">
      <c r="A61" s="5" t="s">
        <v>175</v>
      </c>
      <c r="B61" s="11">
        <v>45504</v>
      </c>
      <c r="C61" s="5" t="s">
        <v>1387</v>
      </c>
      <c r="D61" s="5" t="s">
        <v>304</v>
      </c>
      <c r="E61" s="5" t="s">
        <v>309</v>
      </c>
      <c r="F61" s="5" t="s">
        <v>1434</v>
      </c>
      <c r="G61" s="5" t="s">
        <v>1522</v>
      </c>
      <c r="H61" s="5" t="s">
        <v>13</v>
      </c>
      <c r="I61" s="5" t="s">
        <v>378</v>
      </c>
      <c r="J61" s="5" t="s">
        <v>562</v>
      </c>
      <c r="K61" s="5" t="s">
        <v>10</v>
      </c>
      <c r="L61" s="5" t="s">
        <v>90</v>
      </c>
      <c r="M61" s="5" t="s">
        <v>1261</v>
      </c>
      <c r="N61" s="5"/>
      <c r="O61" s="5"/>
      <c r="P61" s="12">
        <v>1</v>
      </c>
      <c r="Q61" s="12">
        <v>2</v>
      </c>
      <c r="R61" s="12">
        <v>2</v>
      </c>
      <c r="S61" s="3">
        <v>100</v>
      </c>
      <c r="T61" s="3"/>
      <c r="U61" s="12"/>
      <c r="V61" s="12"/>
      <c r="W61" s="12"/>
      <c r="X61" s="11">
        <v>45511</v>
      </c>
      <c r="Y61" s="11">
        <v>45511</v>
      </c>
      <c r="Z61" s="12" t="s">
        <v>1383</v>
      </c>
      <c r="AA61" s="5" t="s">
        <v>1385</v>
      </c>
      <c r="AB61" s="11">
        <v>45506</v>
      </c>
      <c r="AC61" s="5" t="s">
        <v>1439</v>
      </c>
      <c r="AD61" s="5"/>
    </row>
    <row r="62" spans="1:30" ht="43.2" x14ac:dyDescent="0.3">
      <c r="A62" s="5" t="s">
        <v>176</v>
      </c>
      <c r="B62" s="11">
        <v>45506</v>
      </c>
      <c r="C62" s="5" t="s">
        <v>1388</v>
      </c>
      <c r="D62" s="5" t="s">
        <v>306</v>
      </c>
      <c r="E62" s="5" t="s">
        <v>312</v>
      </c>
      <c r="F62" s="5" t="s">
        <v>1406</v>
      </c>
      <c r="G62" s="5" t="s">
        <v>1523</v>
      </c>
      <c r="H62" s="5" t="s">
        <v>13</v>
      </c>
      <c r="I62" s="5" t="s">
        <v>379</v>
      </c>
      <c r="J62" s="5" t="s">
        <v>563</v>
      </c>
      <c r="K62" s="5" t="s">
        <v>8</v>
      </c>
      <c r="L62" s="5" t="s">
        <v>91</v>
      </c>
      <c r="M62" s="5" t="s">
        <v>1231</v>
      </c>
      <c r="N62" s="5"/>
      <c r="O62" s="5"/>
      <c r="P62" s="12">
        <v>1</v>
      </c>
      <c r="Q62" s="12">
        <v>2</v>
      </c>
      <c r="R62" s="12"/>
      <c r="S62" s="3"/>
      <c r="T62" s="3"/>
      <c r="U62" s="12"/>
      <c r="V62" s="12"/>
      <c r="W62" s="12"/>
      <c r="X62" s="11">
        <v>45513</v>
      </c>
      <c r="Y62" s="11">
        <v>45513</v>
      </c>
      <c r="Z62" s="12" t="s">
        <v>1383</v>
      </c>
      <c r="AA62" s="5" t="s">
        <v>1385</v>
      </c>
      <c r="AB62" s="11">
        <v>45508</v>
      </c>
      <c r="AC62" s="5" t="s">
        <v>1440</v>
      </c>
      <c r="AD62" s="5"/>
    </row>
    <row r="63" spans="1:30" ht="57.6" x14ac:dyDescent="0.3">
      <c r="A63" s="5" t="s">
        <v>177</v>
      </c>
      <c r="B63" s="11">
        <v>45508</v>
      </c>
      <c r="C63" s="5" t="s">
        <v>1389</v>
      </c>
      <c r="D63" s="5" t="s">
        <v>304</v>
      </c>
      <c r="E63" s="5" t="s">
        <v>313</v>
      </c>
      <c r="F63" s="5" t="s">
        <v>1407</v>
      </c>
      <c r="G63" s="5" t="s">
        <v>1524</v>
      </c>
      <c r="H63" s="5" t="s">
        <v>13</v>
      </c>
      <c r="I63" s="5" t="s">
        <v>380</v>
      </c>
      <c r="J63" s="5" t="s">
        <v>564</v>
      </c>
      <c r="K63" s="5" t="s">
        <v>12</v>
      </c>
      <c r="L63" s="5" t="s">
        <v>102</v>
      </c>
      <c r="M63" s="5" t="s">
        <v>1199</v>
      </c>
      <c r="N63" s="5"/>
      <c r="O63" s="5"/>
      <c r="P63" s="12">
        <v>1</v>
      </c>
      <c r="Q63" s="12">
        <v>2</v>
      </c>
      <c r="R63" s="12"/>
      <c r="S63" s="3"/>
      <c r="T63" s="3"/>
      <c r="U63" s="12"/>
      <c r="V63" s="12" t="s">
        <v>1382</v>
      </c>
      <c r="W63" s="12"/>
      <c r="X63" s="11">
        <v>45515</v>
      </c>
      <c r="Y63" s="11">
        <v>45515</v>
      </c>
      <c r="Z63" s="12" t="s">
        <v>1383</v>
      </c>
      <c r="AA63" s="5" t="s">
        <v>1385</v>
      </c>
      <c r="AB63" s="11">
        <v>45510</v>
      </c>
      <c r="AC63" s="5" t="s">
        <v>1441</v>
      </c>
      <c r="AD63" s="5"/>
    </row>
    <row r="64" spans="1:30" ht="28.8" x14ac:dyDescent="0.3">
      <c r="A64" s="5" t="s">
        <v>178</v>
      </c>
      <c r="B64" s="11">
        <v>45510</v>
      </c>
      <c r="C64" s="5" t="s">
        <v>1390</v>
      </c>
      <c r="D64" s="5" t="s">
        <v>306</v>
      </c>
      <c r="E64" s="5" t="s">
        <v>314</v>
      </c>
      <c r="F64" s="5" t="s">
        <v>1408</v>
      </c>
      <c r="G64" s="5" t="s">
        <v>1525</v>
      </c>
      <c r="H64" s="5" t="s">
        <v>13</v>
      </c>
      <c r="I64" s="5" t="s">
        <v>381</v>
      </c>
      <c r="J64" s="5" t="s">
        <v>565</v>
      </c>
      <c r="K64" s="5" t="s">
        <v>11</v>
      </c>
      <c r="L64" s="5" t="s">
        <v>103</v>
      </c>
      <c r="M64" s="5" t="s">
        <v>1170</v>
      </c>
      <c r="N64" s="5"/>
      <c r="O64" s="5"/>
      <c r="P64" s="12">
        <v>1</v>
      </c>
      <c r="Q64" s="12">
        <v>2</v>
      </c>
      <c r="R64" s="12"/>
      <c r="S64" s="3"/>
      <c r="T64" s="3"/>
      <c r="U64" s="12"/>
      <c r="V64" s="12"/>
      <c r="W64" s="12"/>
      <c r="X64" s="11">
        <v>45517</v>
      </c>
      <c r="Y64" s="11">
        <v>45517</v>
      </c>
      <c r="Z64" s="12" t="s">
        <v>1383</v>
      </c>
      <c r="AA64" s="5" t="s">
        <v>1385</v>
      </c>
      <c r="AB64" s="11">
        <v>45512</v>
      </c>
      <c r="AC64" s="5" t="s">
        <v>1442</v>
      </c>
      <c r="AD64" s="5"/>
    </row>
    <row r="65" spans="1:30" ht="28.8" x14ac:dyDescent="0.3">
      <c r="A65" s="5" t="s">
        <v>179</v>
      </c>
      <c r="B65" s="11">
        <v>45512</v>
      </c>
      <c r="C65" s="5" t="s">
        <v>1391</v>
      </c>
      <c r="D65" s="5" t="s">
        <v>304</v>
      </c>
      <c r="E65" s="5" t="s">
        <v>316</v>
      </c>
      <c r="F65" s="5" t="s">
        <v>1409</v>
      </c>
      <c r="G65" s="5" t="s">
        <v>1526</v>
      </c>
      <c r="H65" s="5" t="s">
        <v>13</v>
      </c>
      <c r="I65" s="5" t="s">
        <v>382</v>
      </c>
      <c r="J65" s="5" t="s">
        <v>566</v>
      </c>
      <c r="K65" s="5" t="s">
        <v>10</v>
      </c>
      <c r="L65" s="5" t="s">
        <v>92</v>
      </c>
      <c r="M65" s="5" t="s">
        <v>1118</v>
      </c>
      <c r="N65" s="5"/>
      <c r="O65" s="5"/>
      <c r="P65" s="12">
        <v>1</v>
      </c>
      <c r="Q65" s="12">
        <v>2</v>
      </c>
      <c r="R65" s="12"/>
      <c r="S65" s="3"/>
      <c r="T65" s="3"/>
      <c r="U65" s="12"/>
      <c r="V65" s="12"/>
      <c r="W65" s="12"/>
      <c r="X65" s="11">
        <v>45519</v>
      </c>
      <c r="Y65" s="11">
        <v>45519</v>
      </c>
      <c r="Z65" s="12" t="s">
        <v>1383</v>
      </c>
      <c r="AA65" s="5" t="s">
        <v>1385</v>
      </c>
      <c r="AB65" s="11">
        <v>45514</v>
      </c>
      <c r="AC65" s="5" t="s">
        <v>1443</v>
      </c>
      <c r="AD65" s="5"/>
    </row>
    <row r="66" spans="1:30" ht="57.6" x14ac:dyDescent="0.3">
      <c r="A66" s="5" t="s">
        <v>180</v>
      </c>
      <c r="B66" s="11">
        <v>45514</v>
      </c>
      <c r="C66" s="5" t="s">
        <v>1392</v>
      </c>
      <c r="D66" s="5" t="s">
        <v>306</v>
      </c>
      <c r="E66" s="5" t="s">
        <v>317</v>
      </c>
      <c r="F66" s="5" t="s">
        <v>1410</v>
      </c>
      <c r="G66" s="5" t="s">
        <v>1527</v>
      </c>
      <c r="H66" s="5" t="s">
        <v>13</v>
      </c>
      <c r="I66" s="5" t="s">
        <v>383</v>
      </c>
      <c r="J66" s="5" t="s">
        <v>567</v>
      </c>
      <c r="K66" s="5" t="s">
        <v>10</v>
      </c>
      <c r="L66" s="5" t="s">
        <v>104</v>
      </c>
      <c r="M66" s="5" t="s">
        <v>1110</v>
      </c>
      <c r="N66" s="5"/>
      <c r="O66" s="5"/>
      <c r="P66" s="12">
        <v>1</v>
      </c>
      <c r="Q66" s="12">
        <v>2</v>
      </c>
      <c r="R66" s="12"/>
      <c r="S66" s="3"/>
      <c r="T66" s="3">
        <v>25000</v>
      </c>
      <c r="U66" s="12">
        <v>1</v>
      </c>
      <c r="V66" s="12"/>
      <c r="W66" s="12">
        <v>1</v>
      </c>
      <c r="X66" s="11">
        <v>45521</v>
      </c>
      <c r="Y66" s="11">
        <v>45521</v>
      </c>
      <c r="Z66" s="12" t="s">
        <v>1383</v>
      </c>
      <c r="AA66" s="5" t="s">
        <v>1385</v>
      </c>
      <c r="AB66" s="11">
        <v>45516</v>
      </c>
      <c r="AC66" s="5" t="s">
        <v>1444</v>
      </c>
      <c r="AD66" s="5"/>
    </row>
    <row r="67" spans="1:30" ht="43.2" x14ac:dyDescent="0.3">
      <c r="A67" s="5" t="s">
        <v>181</v>
      </c>
      <c r="B67" s="11">
        <v>45516</v>
      </c>
      <c r="C67" s="5" t="s">
        <v>1393</v>
      </c>
      <c r="D67" s="5" t="s">
        <v>304</v>
      </c>
      <c r="E67" s="5" t="s">
        <v>318</v>
      </c>
      <c r="F67" s="5" t="s">
        <v>1411</v>
      </c>
      <c r="G67" s="5" t="s">
        <v>1528</v>
      </c>
      <c r="H67" s="5" t="s">
        <v>13</v>
      </c>
      <c r="I67" s="5" t="s">
        <v>384</v>
      </c>
      <c r="J67" s="5" t="s">
        <v>568</v>
      </c>
      <c r="K67" s="5" t="s">
        <v>12</v>
      </c>
      <c r="L67" s="5" t="s">
        <v>105</v>
      </c>
      <c r="M67" s="5" t="s">
        <v>1081</v>
      </c>
      <c r="N67" s="5"/>
      <c r="O67" s="5"/>
      <c r="P67" s="12">
        <v>1</v>
      </c>
      <c r="Q67" s="12">
        <v>2</v>
      </c>
      <c r="R67" s="12">
        <v>3</v>
      </c>
      <c r="S67" s="3">
        <v>100</v>
      </c>
      <c r="T67" s="3"/>
      <c r="U67" s="12"/>
      <c r="V67" s="12"/>
      <c r="W67" s="12"/>
      <c r="X67" s="11">
        <v>45523</v>
      </c>
      <c r="Y67" s="11">
        <v>45523</v>
      </c>
      <c r="Z67" s="12" t="s">
        <v>1383</v>
      </c>
      <c r="AA67" s="5" t="s">
        <v>1385</v>
      </c>
      <c r="AB67" s="11">
        <v>45518</v>
      </c>
      <c r="AC67" s="5" t="s">
        <v>1445</v>
      </c>
      <c r="AD67" s="5"/>
    </row>
    <row r="68" spans="1:30" ht="43.2" x14ac:dyDescent="0.3">
      <c r="A68" s="5" t="s">
        <v>182</v>
      </c>
      <c r="B68" s="11">
        <v>45518</v>
      </c>
      <c r="C68" s="5" t="s">
        <v>1394</v>
      </c>
      <c r="D68" s="5" t="s">
        <v>306</v>
      </c>
      <c r="E68" s="5" t="s">
        <v>307</v>
      </c>
      <c r="F68" s="5" t="s">
        <v>1412</v>
      </c>
      <c r="G68" s="5" t="s">
        <v>1529</v>
      </c>
      <c r="H68" s="5" t="s">
        <v>13</v>
      </c>
      <c r="I68" s="5" t="s">
        <v>385</v>
      </c>
      <c r="J68" s="5" t="s">
        <v>569</v>
      </c>
      <c r="K68" s="5" t="s">
        <v>11</v>
      </c>
      <c r="L68" s="5" t="s">
        <v>106</v>
      </c>
      <c r="M68" s="5" t="s">
        <v>1055</v>
      </c>
      <c r="N68" s="5"/>
      <c r="O68" s="5"/>
      <c r="P68" s="12">
        <v>1</v>
      </c>
      <c r="Q68" s="12">
        <v>2</v>
      </c>
      <c r="R68" s="12">
        <v>3</v>
      </c>
      <c r="S68" s="3">
        <v>100</v>
      </c>
      <c r="T68" s="3"/>
      <c r="U68" s="12"/>
      <c r="V68" s="12"/>
      <c r="W68" s="12"/>
      <c r="X68" s="11">
        <v>45525</v>
      </c>
      <c r="Y68" s="11">
        <v>45525</v>
      </c>
      <c r="Z68" s="12" t="s">
        <v>1383</v>
      </c>
      <c r="AA68" s="5" t="s">
        <v>1385</v>
      </c>
      <c r="AB68" s="11">
        <v>45520</v>
      </c>
      <c r="AC68" s="5" t="s">
        <v>1446</v>
      </c>
      <c r="AD68" s="5"/>
    </row>
    <row r="69" spans="1:30" ht="43.2" x14ac:dyDescent="0.3">
      <c r="A69" s="5" t="s">
        <v>183</v>
      </c>
      <c r="B69" s="11">
        <v>45520</v>
      </c>
      <c r="C69" s="5" t="s">
        <v>1395</v>
      </c>
      <c r="D69" s="5" t="s">
        <v>304</v>
      </c>
      <c r="E69" s="5" t="s">
        <v>308</v>
      </c>
      <c r="F69" s="5" t="s">
        <v>1413</v>
      </c>
      <c r="G69" s="5" t="s">
        <v>1530</v>
      </c>
      <c r="H69" s="5" t="s">
        <v>13</v>
      </c>
      <c r="I69" s="5" t="s">
        <v>386</v>
      </c>
      <c r="J69" s="5" t="s">
        <v>570</v>
      </c>
      <c r="K69" s="5" t="s">
        <v>10</v>
      </c>
      <c r="L69" s="5" t="s">
        <v>93</v>
      </c>
      <c r="M69" s="5" t="s">
        <v>1029</v>
      </c>
      <c r="N69" s="5"/>
      <c r="O69" s="5"/>
      <c r="P69" s="12">
        <v>1</v>
      </c>
      <c r="Q69" s="12">
        <v>2</v>
      </c>
      <c r="R69" s="12">
        <v>3</v>
      </c>
      <c r="S69" s="3">
        <v>100</v>
      </c>
      <c r="T69" s="3"/>
      <c r="U69" s="12"/>
      <c r="V69" s="12"/>
      <c r="W69" s="12"/>
      <c r="X69" s="11">
        <v>45527</v>
      </c>
      <c r="Y69" s="11">
        <v>45527</v>
      </c>
      <c r="Z69" s="12" t="s">
        <v>1383</v>
      </c>
      <c r="AA69" s="5" t="s">
        <v>1385</v>
      </c>
      <c r="AB69" s="11">
        <v>45522</v>
      </c>
      <c r="AC69" s="5" t="s">
        <v>1447</v>
      </c>
      <c r="AD69" s="5"/>
    </row>
    <row r="70" spans="1:30" ht="43.2" x14ac:dyDescent="0.3">
      <c r="A70" s="5" t="s">
        <v>184</v>
      </c>
      <c r="B70" s="11">
        <v>45522</v>
      </c>
      <c r="C70" s="5" t="s">
        <v>1396</v>
      </c>
      <c r="D70" s="5" t="s">
        <v>306</v>
      </c>
      <c r="E70" s="5" t="s">
        <v>309</v>
      </c>
      <c r="F70" s="5" t="s">
        <v>1414</v>
      </c>
      <c r="G70" s="5" t="s">
        <v>1531</v>
      </c>
      <c r="H70" s="5" t="s">
        <v>13</v>
      </c>
      <c r="I70" s="5" t="s">
        <v>387</v>
      </c>
      <c r="J70" s="5" t="s">
        <v>571</v>
      </c>
      <c r="K70" s="5" t="s">
        <v>8</v>
      </c>
      <c r="L70" s="5" t="s">
        <v>94</v>
      </c>
      <c r="M70" s="5" t="s">
        <v>990</v>
      </c>
      <c r="N70" s="5"/>
      <c r="O70" s="5"/>
      <c r="P70" s="12">
        <v>1</v>
      </c>
      <c r="Q70" s="12">
        <v>2</v>
      </c>
      <c r="R70" s="12">
        <v>3</v>
      </c>
      <c r="S70" s="3">
        <v>100</v>
      </c>
      <c r="T70" s="3"/>
      <c r="U70" s="12"/>
      <c r="V70" s="12"/>
      <c r="W70" s="12"/>
      <c r="X70" s="11">
        <v>45529</v>
      </c>
      <c r="Y70" s="11">
        <v>45529</v>
      </c>
      <c r="Z70" s="12" t="s">
        <v>1383</v>
      </c>
      <c r="AA70" s="5" t="s">
        <v>1385</v>
      </c>
      <c r="AB70" s="11">
        <v>45524</v>
      </c>
      <c r="AC70" s="5" t="s">
        <v>1448</v>
      </c>
      <c r="AD70" s="5"/>
    </row>
    <row r="71" spans="1:30" ht="43.2" x14ac:dyDescent="0.3">
      <c r="A71" s="5" t="s">
        <v>185</v>
      </c>
      <c r="B71" s="11">
        <v>45524</v>
      </c>
      <c r="C71" s="5" t="s">
        <v>1397</v>
      </c>
      <c r="D71" s="5" t="s">
        <v>304</v>
      </c>
      <c r="E71" s="5" t="s">
        <v>312</v>
      </c>
      <c r="F71" s="5" t="s">
        <v>1415</v>
      </c>
      <c r="G71" s="5" t="s">
        <v>1532</v>
      </c>
      <c r="H71" s="5" t="s">
        <v>13</v>
      </c>
      <c r="I71" s="5" t="s">
        <v>388</v>
      </c>
      <c r="J71" s="5" t="s">
        <v>572</v>
      </c>
      <c r="K71" s="5" t="s">
        <v>12</v>
      </c>
      <c r="L71" s="5" t="s">
        <v>107</v>
      </c>
      <c r="M71" s="5" t="s">
        <v>966</v>
      </c>
      <c r="N71" s="5"/>
      <c r="O71" s="5"/>
      <c r="P71" s="12">
        <v>1</v>
      </c>
      <c r="Q71" s="12">
        <v>2</v>
      </c>
      <c r="R71" s="12">
        <v>3</v>
      </c>
      <c r="S71" s="3">
        <v>100</v>
      </c>
      <c r="T71" s="3"/>
      <c r="U71" s="12"/>
      <c r="V71" s="12"/>
      <c r="W71" s="12"/>
      <c r="X71" s="11">
        <v>45531</v>
      </c>
      <c r="Y71" s="11">
        <v>45531</v>
      </c>
      <c r="Z71" s="12" t="s">
        <v>1383</v>
      </c>
      <c r="AA71" s="5" t="s">
        <v>1385</v>
      </c>
      <c r="AB71" s="11">
        <v>45526</v>
      </c>
      <c r="AC71" s="5" t="s">
        <v>1449</v>
      </c>
      <c r="AD71" s="5"/>
    </row>
    <row r="72" spans="1:30" ht="43.2" x14ac:dyDescent="0.3">
      <c r="A72" s="5" t="s">
        <v>186</v>
      </c>
      <c r="B72" s="11">
        <v>45526</v>
      </c>
      <c r="C72" s="5" t="s">
        <v>1398</v>
      </c>
      <c r="D72" s="5" t="s">
        <v>306</v>
      </c>
      <c r="E72" s="5" t="s">
        <v>313</v>
      </c>
      <c r="F72" s="5" t="s">
        <v>1416</v>
      </c>
      <c r="G72" s="5" t="s">
        <v>1533</v>
      </c>
      <c r="H72" s="5" t="s">
        <v>13</v>
      </c>
      <c r="I72" s="5" t="s">
        <v>389</v>
      </c>
      <c r="J72" s="5" t="s">
        <v>573</v>
      </c>
      <c r="K72" s="5" t="s">
        <v>11</v>
      </c>
      <c r="L72" s="5" t="s">
        <v>95</v>
      </c>
      <c r="M72" s="5" t="s">
        <v>950</v>
      </c>
      <c r="N72" s="5"/>
      <c r="O72" s="5"/>
      <c r="P72" s="12">
        <v>1</v>
      </c>
      <c r="Q72" s="12">
        <v>2</v>
      </c>
      <c r="R72" s="12">
        <v>3</v>
      </c>
      <c r="S72" s="3">
        <v>100</v>
      </c>
      <c r="T72" s="3"/>
      <c r="U72" s="12"/>
      <c r="V72" s="12"/>
      <c r="W72" s="12"/>
      <c r="X72" s="11">
        <v>45533</v>
      </c>
      <c r="Y72" s="11">
        <v>45533</v>
      </c>
      <c r="Z72" s="12" t="s">
        <v>1383</v>
      </c>
      <c r="AA72" s="5" t="s">
        <v>1385</v>
      </c>
      <c r="AB72" s="11">
        <v>45528</v>
      </c>
      <c r="AC72" s="5" t="s">
        <v>1456</v>
      </c>
      <c r="AD72" s="5"/>
    </row>
    <row r="73" spans="1:30" ht="43.2" x14ac:dyDescent="0.3">
      <c r="A73" s="5" t="s">
        <v>187</v>
      </c>
      <c r="B73" s="11">
        <v>45528</v>
      </c>
      <c r="C73" s="5" t="s">
        <v>1399</v>
      </c>
      <c r="D73" s="5" t="s">
        <v>304</v>
      </c>
      <c r="E73" s="5" t="s">
        <v>314</v>
      </c>
      <c r="F73" s="5" t="s">
        <v>1417</v>
      </c>
      <c r="G73" s="5" t="s">
        <v>1534</v>
      </c>
      <c r="H73" s="5" t="s">
        <v>13</v>
      </c>
      <c r="I73" s="5" t="s">
        <v>390</v>
      </c>
      <c r="J73" s="5" t="s">
        <v>574</v>
      </c>
      <c r="K73" s="5" t="s">
        <v>10</v>
      </c>
      <c r="L73" s="5" t="s">
        <v>108</v>
      </c>
      <c r="M73" s="5" t="s">
        <v>917</v>
      </c>
      <c r="N73" s="5"/>
      <c r="O73" s="5"/>
      <c r="P73" s="12">
        <v>1</v>
      </c>
      <c r="Q73" s="12">
        <v>2</v>
      </c>
      <c r="R73" s="12">
        <v>1</v>
      </c>
      <c r="S73" s="3">
        <v>100</v>
      </c>
      <c r="T73" s="3"/>
      <c r="U73" s="12"/>
      <c r="V73" s="12"/>
      <c r="W73" s="12"/>
      <c r="X73" s="11">
        <v>45535</v>
      </c>
      <c r="Y73" s="11">
        <v>45535</v>
      </c>
      <c r="Z73" s="12" t="s">
        <v>1383</v>
      </c>
      <c r="AA73" s="5" t="s">
        <v>1385</v>
      </c>
      <c r="AB73" s="11">
        <v>45530</v>
      </c>
      <c r="AC73" s="5" t="s">
        <v>1457</v>
      </c>
      <c r="AD73" s="5"/>
    </row>
    <row r="74" spans="1:30" ht="43.2" x14ac:dyDescent="0.3">
      <c r="A74" s="5" t="s">
        <v>188</v>
      </c>
      <c r="B74" s="11">
        <v>45530</v>
      </c>
      <c r="C74" s="5" t="s">
        <v>1400</v>
      </c>
      <c r="D74" s="5" t="s">
        <v>306</v>
      </c>
      <c r="E74" s="5" t="s">
        <v>316</v>
      </c>
      <c r="F74" s="5" t="s">
        <v>1418</v>
      </c>
      <c r="G74" s="5" t="s">
        <v>1535</v>
      </c>
      <c r="H74" s="5" t="s">
        <v>13</v>
      </c>
      <c r="I74" s="5" t="s">
        <v>391</v>
      </c>
      <c r="J74" s="5" t="s">
        <v>575</v>
      </c>
      <c r="K74" s="5" t="s">
        <v>8</v>
      </c>
      <c r="L74" s="5" t="s">
        <v>109</v>
      </c>
      <c r="M74" s="5" t="s">
        <v>898</v>
      </c>
      <c r="N74" s="5"/>
      <c r="O74" s="5"/>
      <c r="P74" s="12">
        <v>1</v>
      </c>
      <c r="Q74" s="12">
        <v>2</v>
      </c>
      <c r="R74" s="12">
        <v>1</v>
      </c>
      <c r="S74" s="3">
        <v>100</v>
      </c>
      <c r="T74" s="3"/>
      <c r="U74" s="12"/>
      <c r="V74" s="12"/>
      <c r="W74" s="12"/>
      <c r="X74" s="11">
        <v>45537</v>
      </c>
      <c r="Y74" s="11">
        <v>45537</v>
      </c>
      <c r="Z74" s="12" t="s">
        <v>1383</v>
      </c>
      <c r="AA74" s="5" t="s">
        <v>1385</v>
      </c>
      <c r="AB74" s="11">
        <v>45532</v>
      </c>
      <c r="AC74" s="5" t="s">
        <v>1458</v>
      </c>
      <c r="AD74" s="5"/>
    </row>
    <row r="75" spans="1:30" ht="43.2" x14ac:dyDescent="0.3">
      <c r="A75" s="5" t="s">
        <v>189</v>
      </c>
      <c r="B75" s="11">
        <v>45532</v>
      </c>
      <c r="C75" s="5" t="s">
        <v>1401</v>
      </c>
      <c r="D75" s="5" t="s">
        <v>304</v>
      </c>
      <c r="E75" s="5" t="s">
        <v>317</v>
      </c>
      <c r="F75" s="5" t="s">
        <v>1419</v>
      </c>
      <c r="G75" s="5" t="s">
        <v>1536</v>
      </c>
      <c r="H75" s="5" t="s">
        <v>13</v>
      </c>
      <c r="I75" s="5" t="s">
        <v>392</v>
      </c>
      <c r="J75" s="5" t="s">
        <v>576</v>
      </c>
      <c r="K75" s="5" t="s">
        <v>12</v>
      </c>
      <c r="L75" s="5" t="s">
        <v>96</v>
      </c>
      <c r="M75" s="5" t="s">
        <v>868</v>
      </c>
      <c r="N75" s="5"/>
      <c r="O75" s="5"/>
      <c r="P75" s="12">
        <v>1</v>
      </c>
      <c r="Q75" s="12">
        <v>2</v>
      </c>
      <c r="R75" s="12">
        <v>1</v>
      </c>
      <c r="S75" s="3">
        <v>100</v>
      </c>
      <c r="T75" s="3"/>
      <c r="U75" s="12"/>
      <c r="V75" s="12"/>
      <c r="W75" s="12"/>
      <c r="X75" s="11">
        <v>45539</v>
      </c>
      <c r="Y75" s="11">
        <v>45539</v>
      </c>
      <c r="Z75" s="12" t="s">
        <v>1383</v>
      </c>
      <c r="AA75" s="5" t="s">
        <v>1385</v>
      </c>
      <c r="AB75" s="11">
        <v>45534</v>
      </c>
      <c r="AC75" s="5" t="s">
        <v>1459</v>
      </c>
      <c r="AD75" s="5"/>
    </row>
    <row r="76" spans="1:30" ht="43.2" x14ac:dyDescent="0.3">
      <c r="A76" s="5" t="s">
        <v>190</v>
      </c>
      <c r="B76" s="11">
        <v>45534</v>
      </c>
      <c r="C76" s="5" t="s">
        <v>1402</v>
      </c>
      <c r="D76" s="5" t="s">
        <v>306</v>
      </c>
      <c r="E76" s="5" t="s">
        <v>318</v>
      </c>
      <c r="F76" s="5" t="s">
        <v>1420</v>
      </c>
      <c r="G76" s="5" t="s">
        <v>1537</v>
      </c>
      <c r="H76" s="5" t="s">
        <v>13</v>
      </c>
      <c r="I76" s="5" t="s">
        <v>393</v>
      </c>
      <c r="J76" s="5" t="s">
        <v>577</v>
      </c>
      <c r="K76" s="5" t="s">
        <v>11</v>
      </c>
      <c r="L76" s="5" t="s">
        <v>97</v>
      </c>
      <c r="M76" s="5" t="s">
        <v>844</v>
      </c>
      <c r="N76" s="5"/>
      <c r="O76" s="5"/>
      <c r="P76" s="12">
        <v>1</v>
      </c>
      <c r="Q76" s="12">
        <v>2</v>
      </c>
      <c r="R76" s="12">
        <v>1</v>
      </c>
      <c r="S76" s="3">
        <v>100</v>
      </c>
      <c r="T76" s="3"/>
      <c r="U76" s="12"/>
      <c r="V76" s="12"/>
      <c r="W76" s="12"/>
      <c r="X76" s="11">
        <v>45541</v>
      </c>
      <c r="Y76" s="11">
        <v>45541</v>
      </c>
      <c r="Z76" s="12" t="s">
        <v>1383</v>
      </c>
      <c r="AA76" s="5" t="s">
        <v>1385</v>
      </c>
      <c r="AB76" s="11">
        <v>45536</v>
      </c>
      <c r="AC76" s="5" t="s">
        <v>1460</v>
      </c>
      <c r="AD76" s="5"/>
    </row>
    <row r="77" spans="1:30" ht="57.6" x14ac:dyDescent="0.3">
      <c r="A77" s="5" t="s">
        <v>191</v>
      </c>
      <c r="B77" s="11">
        <v>45534</v>
      </c>
      <c r="C77" s="5" t="s">
        <v>1403</v>
      </c>
      <c r="D77" s="5" t="s">
        <v>304</v>
      </c>
      <c r="E77" s="5" t="s">
        <v>307</v>
      </c>
      <c r="F77" s="5" t="s">
        <v>1421</v>
      </c>
      <c r="G77" s="5" t="s">
        <v>1538</v>
      </c>
      <c r="H77" s="5" t="s">
        <v>13</v>
      </c>
      <c r="I77" s="5" t="s">
        <v>394</v>
      </c>
      <c r="J77" s="5" t="s">
        <v>578</v>
      </c>
      <c r="K77" s="5" t="s">
        <v>10</v>
      </c>
      <c r="L77" s="5" t="s">
        <v>98</v>
      </c>
      <c r="M77" s="5" t="s">
        <v>837</v>
      </c>
      <c r="N77" s="5"/>
      <c r="O77" s="5"/>
      <c r="P77" s="12">
        <v>1</v>
      </c>
      <c r="Q77" s="12">
        <v>2</v>
      </c>
      <c r="R77" s="12">
        <v>1</v>
      </c>
      <c r="S77" s="3">
        <v>100</v>
      </c>
      <c r="T77" s="3"/>
      <c r="U77" s="12"/>
      <c r="V77" s="12"/>
      <c r="W77" s="12"/>
      <c r="X77" s="11">
        <v>45541</v>
      </c>
      <c r="Y77" s="11">
        <v>45541</v>
      </c>
      <c r="Z77" s="12" t="s">
        <v>1383</v>
      </c>
      <c r="AA77" s="5" t="s">
        <v>1385</v>
      </c>
      <c r="AB77" s="11">
        <v>45536</v>
      </c>
      <c r="AC77" s="5" t="s">
        <v>1461</v>
      </c>
      <c r="AD77" s="5"/>
    </row>
    <row r="78" spans="1:30" ht="43.2" x14ac:dyDescent="0.3">
      <c r="A78" s="5" t="s">
        <v>192</v>
      </c>
      <c r="B78" s="11">
        <v>45534</v>
      </c>
      <c r="C78" s="5" t="s">
        <v>1404</v>
      </c>
      <c r="D78" s="5" t="s">
        <v>306</v>
      </c>
      <c r="E78" s="5" t="s">
        <v>308</v>
      </c>
      <c r="F78" s="5" t="s">
        <v>32</v>
      </c>
      <c r="G78" s="5" t="s">
        <v>1539</v>
      </c>
      <c r="H78" s="5" t="s">
        <v>13</v>
      </c>
      <c r="I78" s="5" t="s">
        <v>395</v>
      </c>
      <c r="J78" s="5" t="s">
        <v>579</v>
      </c>
      <c r="K78" s="5" t="s">
        <v>8</v>
      </c>
      <c r="L78" s="5" t="s">
        <v>112</v>
      </c>
      <c r="M78" s="5" t="s">
        <v>807</v>
      </c>
      <c r="N78" s="5"/>
      <c r="O78" s="5"/>
      <c r="P78" s="12">
        <v>1</v>
      </c>
      <c r="Q78" s="12">
        <v>2</v>
      </c>
      <c r="R78" s="12"/>
      <c r="S78" s="3"/>
      <c r="T78" s="3">
        <v>5000</v>
      </c>
      <c r="U78" s="12"/>
      <c r="V78" s="12" t="s">
        <v>1382</v>
      </c>
      <c r="W78" s="12"/>
      <c r="X78" s="11">
        <v>45541</v>
      </c>
      <c r="Y78" s="11">
        <v>45544</v>
      </c>
      <c r="Z78" s="12" t="s">
        <v>1383</v>
      </c>
      <c r="AA78" s="5" t="s">
        <v>1385</v>
      </c>
      <c r="AB78" s="11">
        <v>45536</v>
      </c>
      <c r="AC78" s="5" t="s">
        <v>1462</v>
      </c>
      <c r="AD78" s="5"/>
    </row>
    <row r="79" spans="1:30" ht="28.8" x14ac:dyDescent="0.3">
      <c r="A79" s="5" t="s">
        <v>193</v>
      </c>
      <c r="B79" s="11">
        <v>45540</v>
      </c>
      <c r="C79" s="5" t="s">
        <v>1405</v>
      </c>
      <c r="D79" s="5" t="s">
        <v>304</v>
      </c>
      <c r="E79" s="5" t="s">
        <v>309</v>
      </c>
      <c r="F79" s="5" t="s">
        <v>33</v>
      </c>
      <c r="G79" s="5" t="s">
        <v>1540</v>
      </c>
      <c r="H79" s="5" t="s">
        <v>13</v>
      </c>
      <c r="I79" s="5" t="s">
        <v>396</v>
      </c>
      <c r="J79" s="5" t="s">
        <v>580</v>
      </c>
      <c r="K79" s="5" t="s">
        <v>12</v>
      </c>
      <c r="L79" s="5" t="s">
        <v>99</v>
      </c>
      <c r="M79" s="5" t="s">
        <v>774</v>
      </c>
      <c r="N79" s="5"/>
      <c r="O79" s="5"/>
      <c r="P79" s="12">
        <v>1</v>
      </c>
      <c r="Q79" s="12">
        <v>2</v>
      </c>
      <c r="R79" s="12"/>
      <c r="S79" s="3"/>
      <c r="T79" s="3"/>
      <c r="U79" s="12"/>
      <c r="V79" s="12"/>
      <c r="W79" s="12"/>
      <c r="X79" s="11">
        <v>45547</v>
      </c>
      <c r="Y79" s="11">
        <v>45550</v>
      </c>
      <c r="Z79" s="12" t="s">
        <v>1383</v>
      </c>
      <c r="AA79" s="5" t="s">
        <v>1385</v>
      </c>
      <c r="AB79" s="11">
        <v>45542</v>
      </c>
      <c r="AC79" s="5" t="s">
        <v>1463</v>
      </c>
      <c r="AD79" s="5"/>
    </row>
    <row r="80" spans="1:30" ht="28.8" x14ac:dyDescent="0.3">
      <c r="A80" s="5" t="s">
        <v>194</v>
      </c>
      <c r="B80" s="11">
        <v>45542</v>
      </c>
      <c r="C80" s="5" t="s">
        <v>1390</v>
      </c>
      <c r="D80" s="5" t="s">
        <v>306</v>
      </c>
      <c r="E80" s="5" t="s">
        <v>312</v>
      </c>
      <c r="F80" s="5" t="s">
        <v>34</v>
      </c>
      <c r="G80" s="5" t="s">
        <v>1541</v>
      </c>
      <c r="H80" s="5" t="s">
        <v>13</v>
      </c>
      <c r="I80" s="5" t="s">
        <v>397</v>
      </c>
      <c r="J80" s="5" t="s">
        <v>581</v>
      </c>
      <c r="K80" s="5" t="s">
        <v>11</v>
      </c>
      <c r="L80" s="5" t="s">
        <v>110</v>
      </c>
      <c r="M80" s="5" t="s">
        <v>769</v>
      </c>
      <c r="N80" s="5"/>
      <c r="O80" s="5"/>
      <c r="P80" s="12">
        <v>1</v>
      </c>
      <c r="Q80" s="12">
        <v>2</v>
      </c>
      <c r="R80" s="12"/>
      <c r="S80" s="3"/>
      <c r="T80" s="3"/>
      <c r="U80" s="12"/>
      <c r="V80" s="12"/>
      <c r="W80" s="12"/>
      <c r="X80" s="11">
        <v>45549</v>
      </c>
      <c r="Y80" s="11">
        <v>45552</v>
      </c>
      <c r="Z80" s="12" t="s">
        <v>1383</v>
      </c>
      <c r="AA80" s="5" t="s">
        <v>1385</v>
      </c>
      <c r="AB80" s="11">
        <v>45544</v>
      </c>
      <c r="AC80" s="5" t="s">
        <v>1445</v>
      </c>
      <c r="AD80" s="5"/>
    </row>
    <row r="81" spans="1:30" ht="43.2" x14ac:dyDescent="0.3">
      <c r="A81" s="5" t="s">
        <v>195</v>
      </c>
      <c r="B81" s="11">
        <v>45544</v>
      </c>
      <c r="C81" s="5" t="s">
        <v>1391</v>
      </c>
      <c r="D81" s="5" t="s">
        <v>304</v>
      </c>
      <c r="E81" s="5" t="s">
        <v>313</v>
      </c>
      <c r="F81" s="5" t="s">
        <v>35</v>
      </c>
      <c r="G81" s="5" t="s">
        <v>1542</v>
      </c>
      <c r="H81" s="5" t="s">
        <v>13</v>
      </c>
      <c r="I81" s="5" t="s">
        <v>398</v>
      </c>
      <c r="J81" s="5" t="s">
        <v>582</v>
      </c>
      <c r="K81" s="5" t="s">
        <v>10</v>
      </c>
      <c r="L81" s="5" t="s">
        <v>113</v>
      </c>
      <c r="M81" s="5" t="s">
        <v>742</v>
      </c>
      <c r="N81" s="5"/>
      <c r="O81" s="5"/>
      <c r="P81" s="12">
        <v>1</v>
      </c>
      <c r="Q81" s="12">
        <v>2</v>
      </c>
      <c r="R81" s="12"/>
      <c r="S81" s="3"/>
      <c r="T81" s="3"/>
      <c r="U81" s="12">
        <v>1</v>
      </c>
      <c r="V81" s="12"/>
      <c r="W81" s="12">
        <v>1</v>
      </c>
      <c r="X81" s="11">
        <v>45551</v>
      </c>
      <c r="Y81" s="11">
        <v>45554</v>
      </c>
      <c r="Z81" s="12" t="s">
        <v>1383</v>
      </c>
      <c r="AA81" s="5" t="s">
        <v>1385</v>
      </c>
      <c r="AB81" s="11">
        <v>45546</v>
      </c>
      <c r="AC81" s="5" t="s">
        <v>1446</v>
      </c>
      <c r="AD81" s="5"/>
    </row>
    <row r="82" spans="1:30" ht="28.8" x14ac:dyDescent="0.3">
      <c r="A82" s="5" t="s">
        <v>196</v>
      </c>
      <c r="B82" s="11">
        <v>45546</v>
      </c>
      <c r="C82" s="5" t="s">
        <v>1392</v>
      </c>
      <c r="D82" s="5" t="s">
        <v>306</v>
      </c>
      <c r="E82" s="5" t="s">
        <v>314</v>
      </c>
      <c r="F82" s="5" t="s">
        <v>36</v>
      </c>
      <c r="G82" s="5" t="s">
        <v>1543</v>
      </c>
      <c r="H82" s="5" t="s">
        <v>13</v>
      </c>
      <c r="I82" s="5" t="s">
        <v>399</v>
      </c>
      <c r="J82" s="5" t="s">
        <v>583</v>
      </c>
      <c r="K82" s="5" t="s">
        <v>8</v>
      </c>
      <c r="L82" s="5" t="s">
        <v>100</v>
      </c>
      <c r="M82" s="5" t="s">
        <v>723</v>
      </c>
      <c r="N82" s="5"/>
      <c r="O82" s="5"/>
      <c r="P82" s="12">
        <v>1</v>
      </c>
      <c r="Q82" s="12">
        <v>2</v>
      </c>
      <c r="R82" s="12">
        <v>1</v>
      </c>
      <c r="S82" s="3">
        <v>100</v>
      </c>
      <c r="T82" s="3"/>
      <c r="U82" s="12"/>
      <c r="V82" s="12"/>
      <c r="W82" s="12"/>
      <c r="X82" s="11">
        <v>45553</v>
      </c>
      <c r="Y82" s="11">
        <v>45556</v>
      </c>
      <c r="Z82" s="12" t="s">
        <v>1383</v>
      </c>
      <c r="AA82" s="5" t="s">
        <v>1385</v>
      </c>
      <c r="AB82" s="11">
        <v>45548</v>
      </c>
      <c r="AC82" s="5" t="s">
        <v>1447</v>
      </c>
      <c r="AD82" s="5"/>
    </row>
    <row r="83" spans="1:30" ht="28.8" x14ac:dyDescent="0.3">
      <c r="A83" s="5" t="s">
        <v>197</v>
      </c>
      <c r="B83" s="11">
        <v>45548</v>
      </c>
      <c r="C83" s="5" t="s">
        <v>1393</v>
      </c>
      <c r="D83" s="5" t="s">
        <v>304</v>
      </c>
      <c r="E83" s="5" t="s">
        <v>316</v>
      </c>
      <c r="F83" s="5" t="s">
        <v>37</v>
      </c>
      <c r="G83" s="5" t="s">
        <v>1544</v>
      </c>
      <c r="H83" s="5" t="s">
        <v>13</v>
      </c>
      <c r="I83" s="5" t="s">
        <v>400</v>
      </c>
      <c r="J83" s="5" t="s">
        <v>584</v>
      </c>
      <c r="K83" s="5" t="s">
        <v>10</v>
      </c>
      <c r="L83" s="5" t="s">
        <v>111</v>
      </c>
      <c r="M83" s="5" t="s">
        <v>690</v>
      </c>
      <c r="N83" s="5"/>
      <c r="O83" s="5"/>
      <c r="P83" s="12">
        <v>1</v>
      </c>
      <c r="Q83" s="12">
        <v>2</v>
      </c>
      <c r="R83" s="12">
        <v>1</v>
      </c>
      <c r="S83" s="3">
        <v>100</v>
      </c>
      <c r="T83" s="3"/>
      <c r="U83" s="12"/>
      <c r="V83" s="12"/>
      <c r="W83" s="12"/>
      <c r="X83" s="11">
        <v>45555</v>
      </c>
      <c r="Y83" s="11">
        <v>45558</v>
      </c>
      <c r="Z83" s="12" t="s">
        <v>1383</v>
      </c>
      <c r="AA83" s="5" t="s">
        <v>1385</v>
      </c>
      <c r="AB83" s="11">
        <v>45550</v>
      </c>
      <c r="AC83" s="5" t="s">
        <v>1448</v>
      </c>
      <c r="AD83" s="5"/>
    </row>
    <row r="84" spans="1:30" ht="28.8" x14ac:dyDescent="0.3">
      <c r="A84" s="5" t="s">
        <v>198</v>
      </c>
      <c r="B84" s="11">
        <v>45550</v>
      </c>
      <c r="C84" s="5" t="s">
        <v>1394</v>
      </c>
      <c r="D84" s="5" t="s">
        <v>306</v>
      </c>
      <c r="E84" s="5" t="s">
        <v>317</v>
      </c>
      <c r="F84" s="5" t="s">
        <v>38</v>
      </c>
      <c r="G84" s="5" t="s">
        <v>1545</v>
      </c>
      <c r="H84" s="5" t="s">
        <v>13</v>
      </c>
      <c r="I84" s="5" t="s">
        <v>401</v>
      </c>
      <c r="J84" s="5" t="s">
        <v>585</v>
      </c>
      <c r="K84" s="5" t="s">
        <v>11</v>
      </c>
      <c r="L84" s="5" t="s">
        <v>101</v>
      </c>
      <c r="M84" s="5" t="s">
        <v>1375</v>
      </c>
      <c r="N84" s="5"/>
      <c r="O84" s="5"/>
      <c r="P84" s="12">
        <v>1</v>
      </c>
      <c r="Q84" s="12">
        <v>2</v>
      </c>
      <c r="R84" s="12">
        <v>1</v>
      </c>
      <c r="S84" s="3">
        <v>100</v>
      </c>
      <c r="T84" s="3"/>
      <c r="U84" s="12"/>
      <c r="V84" s="12"/>
      <c r="W84" s="12"/>
      <c r="X84" s="11">
        <v>45557</v>
      </c>
      <c r="Y84" s="11">
        <v>45560</v>
      </c>
      <c r="Z84" s="12" t="s">
        <v>1383</v>
      </c>
      <c r="AA84" s="5" t="s">
        <v>1385</v>
      </c>
      <c r="AB84" s="11">
        <v>45552</v>
      </c>
      <c r="AC84" s="5" t="s">
        <v>1449</v>
      </c>
      <c r="AD84" s="5"/>
    </row>
    <row r="85" spans="1:30" ht="28.8" x14ac:dyDescent="0.3">
      <c r="A85" s="5" t="s">
        <v>199</v>
      </c>
      <c r="B85" s="11">
        <v>45552</v>
      </c>
      <c r="C85" s="5" t="s">
        <v>1395</v>
      </c>
      <c r="D85" s="5" t="s">
        <v>304</v>
      </c>
      <c r="E85" s="5" t="s">
        <v>318</v>
      </c>
      <c r="F85" s="5" t="s">
        <v>39</v>
      </c>
      <c r="G85" s="5" t="s">
        <v>1546</v>
      </c>
      <c r="H85" s="5" t="s">
        <v>13</v>
      </c>
      <c r="I85" s="5" t="s">
        <v>402</v>
      </c>
      <c r="J85" s="5" t="s">
        <v>586</v>
      </c>
      <c r="K85" s="5" t="s">
        <v>10</v>
      </c>
      <c r="L85" s="5" t="s">
        <v>87</v>
      </c>
      <c r="M85" s="5" t="s">
        <v>1351</v>
      </c>
      <c r="N85" s="5"/>
      <c r="O85" s="5"/>
      <c r="P85" s="12">
        <v>1</v>
      </c>
      <c r="Q85" s="12">
        <v>2</v>
      </c>
      <c r="R85" s="12">
        <v>1</v>
      </c>
      <c r="S85" s="3">
        <v>100</v>
      </c>
      <c r="T85" s="3"/>
      <c r="U85" s="12"/>
      <c r="V85" s="12"/>
      <c r="W85" s="12"/>
      <c r="X85" s="11">
        <v>45559</v>
      </c>
      <c r="Y85" s="11">
        <v>45562</v>
      </c>
      <c r="Z85" s="12" t="s">
        <v>1383</v>
      </c>
      <c r="AA85" s="5" t="s">
        <v>1385</v>
      </c>
      <c r="AB85" s="11">
        <v>45554</v>
      </c>
      <c r="AC85" s="5" t="s">
        <v>1450</v>
      </c>
      <c r="AD85" s="5"/>
    </row>
    <row r="86" spans="1:30" ht="43.2" x14ac:dyDescent="0.3">
      <c r="A86" s="5" t="s">
        <v>200</v>
      </c>
      <c r="B86" s="11">
        <v>45554</v>
      </c>
      <c r="C86" s="5" t="s">
        <v>1396</v>
      </c>
      <c r="D86" s="5" t="s">
        <v>306</v>
      </c>
      <c r="E86" s="5" t="s">
        <v>307</v>
      </c>
      <c r="F86" s="5" t="s">
        <v>40</v>
      </c>
      <c r="G86" s="5" t="s">
        <v>1547</v>
      </c>
      <c r="H86" s="5" t="s">
        <v>13</v>
      </c>
      <c r="I86" s="5" t="s">
        <v>403</v>
      </c>
      <c r="J86" s="5" t="s">
        <v>587</v>
      </c>
      <c r="K86" s="5" t="s">
        <v>8</v>
      </c>
      <c r="L86" s="5" t="s">
        <v>88</v>
      </c>
      <c r="M86" s="5" t="s">
        <v>1319</v>
      </c>
      <c r="N86" s="5"/>
      <c r="O86" s="5"/>
      <c r="P86" s="12">
        <v>1</v>
      </c>
      <c r="Q86" s="12">
        <v>2</v>
      </c>
      <c r="R86" s="12">
        <v>1</v>
      </c>
      <c r="S86" s="3">
        <v>100</v>
      </c>
      <c r="T86" s="3"/>
      <c r="U86" s="12"/>
      <c r="V86" s="12"/>
      <c r="W86" s="12"/>
      <c r="X86" s="11">
        <v>45561</v>
      </c>
      <c r="Y86" s="11">
        <v>45564</v>
      </c>
      <c r="Z86" s="12" t="s">
        <v>1383</v>
      </c>
      <c r="AA86" s="5" t="s">
        <v>1385</v>
      </c>
      <c r="AB86" s="11">
        <v>45556</v>
      </c>
      <c r="AC86" s="5" t="s">
        <v>1451</v>
      </c>
      <c r="AD86" s="5"/>
    </row>
    <row r="87" spans="1:30" ht="43.2" x14ac:dyDescent="0.3">
      <c r="A87" s="5" t="s">
        <v>201</v>
      </c>
      <c r="B87" s="11">
        <v>45556</v>
      </c>
      <c r="C87" s="5" t="s">
        <v>1395</v>
      </c>
      <c r="D87" s="5" t="s">
        <v>304</v>
      </c>
      <c r="E87" s="5" t="s">
        <v>308</v>
      </c>
      <c r="F87" s="5" t="s">
        <v>41</v>
      </c>
      <c r="G87" s="5" t="s">
        <v>1548</v>
      </c>
      <c r="H87" s="5" t="s">
        <v>13</v>
      </c>
      <c r="I87" s="5" t="s">
        <v>404</v>
      </c>
      <c r="J87" s="5" t="s">
        <v>588</v>
      </c>
      <c r="K87" s="5" t="s">
        <v>12</v>
      </c>
      <c r="L87" s="5" t="s">
        <v>89</v>
      </c>
      <c r="M87" s="5" t="s">
        <v>1290</v>
      </c>
      <c r="N87" s="5"/>
      <c r="O87" s="5"/>
      <c r="P87" s="12">
        <v>1</v>
      </c>
      <c r="Q87" s="12">
        <v>2</v>
      </c>
      <c r="R87" s="12">
        <v>1</v>
      </c>
      <c r="S87" s="3">
        <v>100</v>
      </c>
      <c r="T87" s="3"/>
      <c r="U87" s="12"/>
      <c r="V87" s="12"/>
      <c r="W87" s="12"/>
      <c r="X87" s="11">
        <v>45563</v>
      </c>
      <c r="Y87" s="11">
        <v>45566</v>
      </c>
      <c r="Z87" s="12" t="s">
        <v>1383</v>
      </c>
      <c r="AA87" s="5" t="s">
        <v>1385</v>
      </c>
      <c r="AB87" s="11">
        <v>45558</v>
      </c>
      <c r="AC87" s="5" t="s">
        <v>1452</v>
      </c>
      <c r="AD87" s="5"/>
    </row>
    <row r="88" spans="1:30" ht="43.2" x14ac:dyDescent="0.3">
      <c r="A88" s="5" t="s">
        <v>202</v>
      </c>
      <c r="B88" s="11">
        <v>45558</v>
      </c>
      <c r="C88" s="5" t="s">
        <v>1396</v>
      </c>
      <c r="D88" s="5" t="s">
        <v>306</v>
      </c>
      <c r="E88" s="5" t="s">
        <v>309</v>
      </c>
      <c r="F88" s="5" t="s">
        <v>42</v>
      </c>
      <c r="G88" s="5" t="s">
        <v>1549</v>
      </c>
      <c r="H88" s="5" t="s">
        <v>13</v>
      </c>
      <c r="I88" s="5" t="s">
        <v>405</v>
      </c>
      <c r="J88" s="5" t="s">
        <v>589</v>
      </c>
      <c r="K88" s="5" t="s">
        <v>11</v>
      </c>
      <c r="L88" s="5" t="s">
        <v>90</v>
      </c>
      <c r="M88" s="5" t="s">
        <v>1261</v>
      </c>
      <c r="N88" s="5"/>
      <c r="O88" s="5"/>
      <c r="P88" s="12">
        <v>1</v>
      </c>
      <c r="Q88" s="12">
        <v>2</v>
      </c>
      <c r="R88" s="12">
        <v>1</v>
      </c>
      <c r="S88" s="3">
        <v>100</v>
      </c>
      <c r="T88" s="3"/>
      <c r="U88" s="12"/>
      <c r="V88" s="12"/>
      <c r="W88" s="12"/>
      <c r="X88" s="11">
        <v>45565</v>
      </c>
      <c r="Y88" s="11">
        <v>45568</v>
      </c>
      <c r="Z88" s="12" t="s">
        <v>1383</v>
      </c>
      <c r="AA88" s="5" t="s">
        <v>1385</v>
      </c>
      <c r="AB88" s="11">
        <v>45560</v>
      </c>
      <c r="AC88" s="5" t="s">
        <v>1453</v>
      </c>
      <c r="AD88" s="5"/>
    </row>
    <row r="89" spans="1:30" ht="43.2" x14ac:dyDescent="0.3">
      <c r="A89" s="5" t="s">
        <v>203</v>
      </c>
      <c r="B89" s="11">
        <v>45560</v>
      </c>
      <c r="C89" s="5" t="s">
        <v>1397</v>
      </c>
      <c r="D89" s="5" t="s">
        <v>304</v>
      </c>
      <c r="E89" s="5" t="s">
        <v>312</v>
      </c>
      <c r="F89" s="5" t="s">
        <v>43</v>
      </c>
      <c r="G89" s="5" t="s">
        <v>1550</v>
      </c>
      <c r="H89" s="5" t="s">
        <v>13</v>
      </c>
      <c r="I89" s="5" t="s">
        <v>406</v>
      </c>
      <c r="J89" s="5" t="s">
        <v>590</v>
      </c>
      <c r="K89" s="5" t="s">
        <v>10</v>
      </c>
      <c r="L89" s="5" t="s">
        <v>91</v>
      </c>
      <c r="M89" s="5" t="s">
        <v>1231</v>
      </c>
      <c r="N89" s="5"/>
      <c r="O89" s="5"/>
      <c r="P89" s="12">
        <v>1</v>
      </c>
      <c r="Q89" s="12">
        <v>2</v>
      </c>
      <c r="R89" s="12">
        <v>1</v>
      </c>
      <c r="S89" s="3">
        <v>100</v>
      </c>
      <c r="T89" s="3"/>
      <c r="U89" s="12"/>
      <c r="V89" s="12"/>
      <c r="W89" s="12"/>
      <c r="X89" s="11">
        <v>45567</v>
      </c>
      <c r="Y89" s="11">
        <v>45570</v>
      </c>
      <c r="Z89" s="12" t="s">
        <v>1383</v>
      </c>
      <c r="AA89" s="5" t="s">
        <v>1385</v>
      </c>
      <c r="AB89" s="11">
        <v>45562</v>
      </c>
      <c r="AC89" s="5" t="s">
        <v>1454</v>
      </c>
      <c r="AD89" s="5"/>
    </row>
    <row r="90" spans="1:30" ht="28.8" x14ac:dyDescent="0.3">
      <c r="A90" s="5" t="s">
        <v>204</v>
      </c>
      <c r="B90" s="11">
        <v>45562</v>
      </c>
      <c r="C90" s="5" t="s">
        <v>1398</v>
      </c>
      <c r="D90" s="5" t="s">
        <v>306</v>
      </c>
      <c r="E90" s="5" t="s">
        <v>313</v>
      </c>
      <c r="F90" s="5" t="s">
        <v>44</v>
      </c>
      <c r="G90" s="5" t="s">
        <v>1551</v>
      </c>
      <c r="H90" s="5" t="s">
        <v>13</v>
      </c>
      <c r="I90" s="5" t="s">
        <v>407</v>
      </c>
      <c r="J90" s="5" t="s">
        <v>591</v>
      </c>
      <c r="K90" s="5" t="s">
        <v>8</v>
      </c>
      <c r="L90" s="5" t="s">
        <v>102</v>
      </c>
      <c r="M90" s="5" t="s">
        <v>1201</v>
      </c>
      <c r="N90" s="5"/>
      <c r="O90" s="5"/>
      <c r="P90" s="12">
        <v>1</v>
      </c>
      <c r="Q90" s="12">
        <v>2</v>
      </c>
      <c r="R90" s="12">
        <v>1</v>
      </c>
      <c r="S90" s="3">
        <v>100</v>
      </c>
      <c r="T90" s="3"/>
      <c r="U90" s="12"/>
      <c r="V90" s="12"/>
      <c r="W90" s="12"/>
      <c r="X90" s="11">
        <v>45569</v>
      </c>
      <c r="Y90" s="11">
        <v>45572</v>
      </c>
      <c r="Z90" s="12" t="s">
        <v>1383</v>
      </c>
      <c r="AA90" s="5" t="s">
        <v>1385</v>
      </c>
      <c r="AB90" s="11">
        <v>45564</v>
      </c>
      <c r="AC90" s="5" t="s">
        <v>1455</v>
      </c>
      <c r="AD90" s="5"/>
    </row>
    <row r="91" spans="1:30" ht="28.8" x14ac:dyDescent="0.3">
      <c r="A91" s="5" t="s">
        <v>205</v>
      </c>
      <c r="B91" s="11">
        <v>45564</v>
      </c>
      <c r="C91" s="5" t="s">
        <v>1399</v>
      </c>
      <c r="D91" s="5" t="s">
        <v>304</v>
      </c>
      <c r="E91" s="5" t="s">
        <v>314</v>
      </c>
      <c r="F91" s="5" t="s">
        <v>45</v>
      </c>
      <c r="G91" s="5" t="s">
        <v>1552</v>
      </c>
      <c r="H91" s="5" t="s">
        <v>13</v>
      </c>
      <c r="I91" s="5" t="s">
        <v>408</v>
      </c>
      <c r="J91" s="5" t="s">
        <v>592</v>
      </c>
      <c r="K91" s="5" t="s">
        <v>12</v>
      </c>
      <c r="L91" s="5" t="s">
        <v>103</v>
      </c>
      <c r="M91" s="5" t="s">
        <v>1140</v>
      </c>
      <c r="N91" s="5"/>
      <c r="O91" s="5"/>
      <c r="P91" s="12">
        <v>1</v>
      </c>
      <c r="Q91" s="12">
        <v>2</v>
      </c>
      <c r="R91" s="12"/>
      <c r="S91" s="3"/>
      <c r="T91" s="3"/>
      <c r="U91" s="12"/>
      <c r="V91" s="12"/>
      <c r="W91" s="12"/>
      <c r="X91" s="11">
        <v>45571</v>
      </c>
      <c r="Y91" s="11">
        <v>45574</v>
      </c>
      <c r="Z91" s="12" t="s">
        <v>1383</v>
      </c>
      <c r="AA91" s="5" t="s">
        <v>1385</v>
      </c>
      <c r="AB91" s="11">
        <v>45566</v>
      </c>
      <c r="AC91" s="5" t="s">
        <v>1456</v>
      </c>
      <c r="AD91" s="5"/>
    </row>
    <row r="92" spans="1:30" ht="43.2" x14ac:dyDescent="0.3">
      <c r="A92" s="5" t="s">
        <v>206</v>
      </c>
      <c r="B92" s="11">
        <v>45564</v>
      </c>
      <c r="C92" s="5" t="s">
        <v>1400</v>
      </c>
      <c r="D92" s="5" t="s">
        <v>306</v>
      </c>
      <c r="E92" s="5" t="s">
        <v>316</v>
      </c>
      <c r="F92" s="5" t="s">
        <v>46</v>
      </c>
      <c r="G92" s="5" t="s">
        <v>1553</v>
      </c>
      <c r="H92" s="5" t="s">
        <v>13</v>
      </c>
      <c r="I92" s="5" t="s">
        <v>409</v>
      </c>
      <c r="J92" s="5" t="s">
        <v>593</v>
      </c>
      <c r="K92" s="5" t="s">
        <v>11</v>
      </c>
      <c r="L92" s="5" t="s">
        <v>92</v>
      </c>
      <c r="M92" s="5" t="s">
        <v>1130</v>
      </c>
      <c r="N92" s="5"/>
      <c r="O92" s="5"/>
      <c r="P92" s="12">
        <v>1</v>
      </c>
      <c r="Q92" s="12">
        <v>2</v>
      </c>
      <c r="R92" s="12"/>
      <c r="S92" s="3"/>
      <c r="T92" s="3"/>
      <c r="U92" s="12"/>
      <c r="V92" s="12"/>
      <c r="W92" s="12">
        <v>1</v>
      </c>
      <c r="X92" s="11">
        <v>45571</v>
      </c>
      <c r="Y92" s="11">
        <v>45574</v>
      </c>
      <c r="Z92" s="12" t="s">
        <v>1383</v>
      </c>
      <c r="AA92" s="5" t="s">
        <v>1385</v>
      </c>
      <c r="AB92" s="11">
        <v>45566</v>
      </c>
      <c r="AC92" s="5" t="s">
        <v>1457</v>
      </c>
      <c r="AD92" s="5"/>
    </row>
    <row r="93" spans="1:30" ht="57.6" x14ac:dyDescent="0.3">
      <c r="A93" s="5" t="s">
        <v>207</v>
      </c>
      <c r="B93" s="11">
        <v>45564</v>
      </c>
      <c r="C93" s="5" t="s">
        <v>1401</v>
      </c>
      <c r="D93" s="5" t="s">
        <v>304</v>
      </c>
      <c r="E93" s="5" t="s">
        <v>317</v>
      </c>
      <c r="F93" s="5" t="s">
        <v>47</v>
      </c>
      <c r="G93" s="5" t="s">
        <v>1554</v>
      </c>
      <c r="H93" s="5" t="s">
        <v>13</v>
      </c>
      <c r="I93" s="5" t="s">
        <v>410</v>
      </c>
      <c r="J93" s="5" t="s">
        <v>594</v>
      </c>
      <c r="K93" s="5" t="s">
        <v>10</v>
      </c>
      <c r="L93" s="5" t="s">
        <v>104</v>
      </c>
      <c r="M93" s="5" t="s">
        <v>1110</v>
      </c>
      <c r="N93" s="5"/>
      <c r="O93" s="5"/>
      <c r="P93" s="12">
        <v>1</v>
      </c>
      <c r="Q93" s="12">
        <v>2</v>
      </c>
      <c r="R93" s="12"/>
      <c r="S93" s="3"/>
      <c r="T93" s="3"/>
      <c r="U93" s="12"/>
      <c r="V93" s="12"/>
      <c r="W93" s="12">
        <v>1</v>
      </c>
      <c r="X93" s="11">
        <v>45571</v>
      </c>
      <c r="Y93" s="11">
        <v>45574</v>
      </c>
      <c r="Z93" s="12" t="s">
        <v>1383</v>
      </c>
      <c r="AA93" s="5" t="s">
        <v>1385</v>
      </c>
      <c r="AB93" s="11">
        <v>45566</v>
      </c>
      <c r="AC93" s="5" t="s">
        <v>1458</v>
      </c>
      <c r="AD93" s="5"/>
    </row>
    <row r="94" spans="1:30" ht="43.2" x14ac:dyDescent="0.3">
      <c r="A94" s="5" t="s">
        <v>208</v>
      </c>
      <c r="B94" s="11">
        <v>45564</v>
      </c>
      <c r="C94" s="5" t="s">
        <v>1402</v>
      </c>
      <c r="D94" s="5" t="s">
        <v>306</v>
      </c>
      <c r="E94" s="5" t="s">
        <v>318</v>
      </c>
      <c r="F94" s="5" t="s">
        <v>48</v>
      </c>
      <c r="G94" s="5" t="s">
        <v>1555</v>
      </c>
      <c r="H94" s="5" t="s">
        <v>7</v>
      </c>
      <c r="I94" s="5" t="s">
        <v>411</v>
      </c>
      <c r="J94" s="5" t="s">
        <v>595</v>
      </c>
      <c r="K94" s="5" t="s">
        <v>8</v>
      </c>
      <c r="L94" s="5" t="s">
        <v>105</v>
      </c>
      <c r="M94" s="5" t="s">
        <v>1076</v>
      </c>
      <c r="N94" s="5"/>
      <c r="O94" s="5"/>
      <c r="P94" s="12">
        <v>1</v>
      </c>
      <c r="Q94" s="12">
        <v>2</v>
      </c>
      <c r="R94" s="12">
        <v>1</v>
      </c>
      <c r="S94" s="3">
        <v>100</v>
      </c>
      <c r="T94" s="3"/>
      <c r="U94" s="12"/>
      <c r="V94" s="12"/>
      <c r="W94" s="12"/>
      <c r="X94" s="11">
        <v>45571</v>
      </c>
      <c r="Y94" s="11">
        <v>45571</v>
      </c>
      <c r="Z94" s="12" t="s">
        <v>1383</v>
      </c>
      <c r="AA94" s="5" t="s">
        <v>1385</v>
      </c>
      <c r="AB94" s="11">
        <v>45566</v>
      </c>
      <c r="AC94" s="5" t="s">
        <v>1459</v>
      </c>
      <c r="AD94" s="5"/>
    </row>
    <row r="95" spans="1:30" ht="57.6" x14ac:dyDescent="0.3">
      <c r="A95" s="5" t="s">
        <v>209</v>
      </c>
      <c r="B95" s="11">
        <v>45572</v>
      </c>
      <c r="C95" s="5" t="s">
        <v>1403</v>
      </c>
      <c r="D95" s="5" t="s">
        <v>304</v>
      </c>
      <c r="E95" s="5" t="s">
        <v>307</v>
      </c>
      <c r="F95" s="5" t="s">
        <v>49</v>
      </c>
      <c r="G95" s="5" t="s">
        <v>1556</v>
      </c>
      <c r="H95" s="5" t="s">
        <v>7</v>
      </c>
      <c r="I95" s="5" t="s">
        <v>412</v>
      </c>
      <c r="J95" s="5" t="s">
        <v>596</v>
      </c>
      <c r="K95" s="5" t="s">
        <v>12</v>
      </c>
      <c r="L95" s="5" t="s">
        <v>106</v>
      </c>
      <c r="M95" s="5" t="s">
        <v>1059</v>
      </c>
      <c r="N95" s="5"/>
      <c r="O95" s="5"/>
      <c r="P95" s="12">
        <v>1</v>
      </c>
      <c r="Q95" s="12">
        <v>2</v>
      </c>
      <c r="R95" s="12">
        <v>1</v>
      </c>
      <c r="S95" s="3">
        <v>100</v>
      </c>
      <c r="T95" s="3"/>
      <c r="U95" s="12"/>
      <c r="V95" s="12"/>
      <c r="W95" s="12"/>
      <c r="X95" s="11">
        <v>45579</v>
      </c>
      <c r="Y95" s="11">
        <v>45579</v>
      </c>
      <c r="Z95" s="12" t="s">
        <v>1383</v>
      </c>
      <c r="AA95" s="5" t="s">
        <v>1385</v>
      </c>
      <c r="AB95" s="11">
        <v>45574</v>
      </c>
      <c r="AC95" s="5" t="s">
        <v>1460</v>
      </c>
      <c r="AD95" s="5"/>
    </row>
    <row r="96" spans="1:30" ht="43.2" x14ac:dyDescent="0.3">
      <c r="A96" s="5" t="s">
        <v>210</v>
      </c>
      <c r="B96" s="11">
        <v>45574</v>
      </c>
      <c r="C96" s="5" t="s">
        <v>1404</v>
      </c>
      <c r="D96" s="5" t="s">
        <v>306</v>
      </c>
      <c r="E96" s="5" t="s">
        <v>308</v>
      </c>
      <c r="F96" s="5" t="s">
        <v>50</v>
      </c>
      <c r="G96" s="5" t="s">
        <v>1557</v>
      </c>
      <c r="H96" s="5" t="s">
        <v>7</v>
      </c>
      <c r="I96" s="5" t="s">
        <v>413</v>
      </c>
      <c r="J96" s="5" t="s">
        <v>597</v>
      </c>
      <c r="K96" s="5" t="s">
        <v>10</v>
      </c>
      <c r="L96" s="5" t="s">
        <v>93</v>
      </c>
      <c r="M96" s="5" t="s">
        <v>1029</v>
      </c>
      <c r="N96" s="5"/>
      <c r="O96" s="5"/>
      <c r="P96" s="12">
        <v>1</v>
      </c>
      <c r="Q96" s="12">
        <v>2</v>
      </c>
      <c r="R96" s="12">
        <v>1</v>
      </c>
      <c r="S96" s="3">
        <v>100</v>
      </c>
      <c r="T96" s="3"/>
      <c r="U96" s="12"/>
      <c r="V96" s="12"/>
      <c r="W96" s="12"/>
      <c r="X96" s="11">
        <v>45581</v>
      </c>
      <c r="Y96" s="11">
        <v>45581</v>
      </c>
      <c r="Z96" s="12" t="s">
        <v>1383</v>
      </c>
      <c r="AA96" s="5" t="s">
        <v>1385</v>
      </c>
      <c r="AB96" s="11">
        <v>45576</v>
      </c>
      <c r="AC96" s="5" t="s">
        <v>1461</v>
      </c>
      <c r="AD96" s="5"/>
    </row>
    <row r="97" spans="1:30" ht="57.6" x14ac:dyDescent="0.3">
      <c r="A97" s="5" t="s">
        <v>211</v>
      </c>
      <c r="B97" s="11">
        <v>45576</v>
      </c>
      <c r="C97" s="5" t="s">
        <v>1405</v>
      </c>
      <c r="D97" s="5" t="s">
        <v>304</v>
      </c>
      <c r="E97" s="5" t="s">
        <v>309</v>
      </c>
      <c r="F97" s="5" t="s">
        <v>51</v>
      </c>
      <c r="G97" s="5" t="s">
        <v>1558</v>
      </c>
      <c r="H97" s="5" t="s">
        <v>13</v>
      </c>
      <c r="I97" s="5" t="s">
        <v>414</v>
      </c>
      <c r="J97" s="5" t="s">
        <v>598</v>
      </c>
      <c r="K97" s="5" t="s">
        <v>10</v>
      </c>
      <c r="L97" s="5" t="s">
        <v>94</v>
      </c>
      <c r="M97" s="5" t="s">
        <v>1003</v>
      </c>
      <c r="N97" s="5"/>
      <c r="O97" s="5"/>
      <c r="P97" s="12">
        <v>1</v>
      </c>
      <c r="Q97" s="12">
        <v>2</v>
      </c>
      <c r="R97" s="12">
        <v>1</v>
      </c>
      <c r="S97" s="3">
        <v>100</v>
      </c>
      <c r="T97" s="3"/>
      <c r="U97" s="12"/>
      <c r="V97" s="12"/>
      <c r="W97" s="12"/>
      <c r="X97" s="11">
        <v>45583</v>
      </c>
      <c r="Y97" s="11">
        <v>45583</v>
      </c>
      <c r="Z97" s="12" t="s">
        <v>1383</v>
      </c>
      <c r="AA97" s="5" t="s">
        <v>1385</v>
      </c>
      <c r="AB97" s="11">
        <v>45578</v>
      </c>
      <c r="AC97" s="5" t="s">
        <v>1462</v>
      </c>
      <c r="AD97" s="5"/>
    </row>
    <row r="98" spans="1:30" ht="28.8" x14ac:dyDescent="0.3">
      <c r="A98" s="5" t="s">
        <v>212</v>
      </c>
      <c r="B98" s="11">
        <v>45578</v>
      </c>
      <c r="C98" s="5" t="s">
        <v>1398</v>
      </c>
      <c r="D98" s="5" t="s">
        <v>306</v>
      </c>
      <c r="E98" s="5" t="s">
        <v>312</v>
      </c>
      <c r="F98" s="5" t="s">
        <v>52</v>
      </c>
      <c r="G98" s="5" t="s">
        <v>1559</v>
      </c>
      <c r="H98" s="5" t="s">
        <v>13</v>
      </c>
      <c r="I98" s="5" t="s">
        <v>415</v>
      </c>
      <c r="J98" s="5" t="s">
        <v>599</v>
      </c>
      <c r="K98" s="5" t="s">
        <v>8</v>
      </c>
      <c r="L98" s="5" t="s">
        <v>107</v>
      </c>
      <c r="M98" s="5" t="s">
        <v>976</v>
      </c>
      <c r="N98" s="5"/>
      <c r="O98" s="5"/>
      <c r="P98" s="12">
        <v>1</v>
      </c>
      <c r="Q98" s="12">
        <v>2</v>
      </c>
      <c r="R98" s="12">
        <v>1</v>
      </c>
      <c r="S98" s="3">
        <v>100</v>
      </c>
      <c r="T98" s="3"/>
      <c r="U98" s="12"/>
      <c r="V98" s="12"/>
      <c r="W98" s="12"/>
      <c r="X98" s="11">
        <v>45585</v>
      </c>
      <c r="Y98" s="11">
        <v>45585</v>
      </c>
      <c r="Z98" s="12" t="s">
        <v>1383</v>
      </c>
      <c r="AA98" s="5" t="s">
        <v>1385</v>
      </c>
      <c r="AB98" s="11">
        <v>45580</v>
      </c>
      <c r="AC98" s="5" t="s">
        <v>1435</v>
      </c>
      <c r="AD98" s="5"/>
    </row>
    <row r="99" spans="1:30" ht="43.2" x14ac:dyDescent="0.3">
      <c r="A99" s="5" t="s">
        <v>213</v>
      </c>
      <c r="B99" s="11">
        <v>45580</v>
      </c>
      <c r="C99" s="5" t="s">
        <v>1399</v>
      </c>
      <c r="D99" s="5" t="s">
        <v>304</v>
      </c>
      <c r="E99" s="5" t="s">
        <v>313</v>
      </c>
      <c r="F99" s="5" t="s">
        <v>1406</v>
      </c>
      <c r="G99" s="5" t="s">
        <v>1560</v>
      </c>
      <c r="H99" s="5" t="s">
        <v>13</v>
      </c>
      <c r="I99" s="5" t="s">
        <v>416</v>
      </c>
      <c r="J99" s="5" t="s">
        <v>600</v>
      </c>
      <c r="K99" s="5" t="s">
        <v>10</v>
      </c>
      <c r="L99" s="5" t="s">
        <v>95</v>
      </c>
      <c r="M99" s="5" t="s">
        <v>944</v>
      </c>
      <c r="N99" s="5"/>
      <c r="O99" s="5"/>
      <c r="P99" s="12">
        <v>1</v>
      </c>
      <c r="Q99" s="12">
        <v>2</v>
      </c>
      <c r="R99" s="12">
        <v>1</v>
      </c>
      <c r="S99" s="3">
        <v>100</v>
      </c>
      <c r="T99" s="3"/>
      <c r="U99" s="12"/>
      <c r="V99" s="12"/>
      <c r="W99" s="12"/>
      <c r="X99" s="11">
        <v>45587</v>
      </c>
      <c r="Y99" s="11">
        <v>45587</v>
      </c>
      <c r="Z99" s="12" t="s">
        <v>1383</v>
      </c>
      <c r="AA99" s="5" t="s">
        <v>1385</v>
      </c>
      <c r="AB99" s="11">
        <v>45582</v>
      </c>
      <c r="AC99" s="5" t="s">
        <v>1436</v>
      </c>
      <c r="AD99" s="5"/>
    </row>
    <row r="100" spans="1:30" ht="43.2" x14ac:dyDescent="0.3">
      <c r="A100" s="5" t="s">
        <v>214</v>
      </c>
      <c r="B100" s="11">
        <v>45582</v>
      </c>
      <c r="C100" s="5" t="s">
        <v>1400</v>
      </c>
      <c r="D100" s="5" t="s">
        <v>306</v>
      </c>
      <c r="E100" s="5" t="s">
        <v>314</v>
      </c>
      <c r="F100" s="5" t="s">
        <v>1407</v>
      </c>
      <c r="G100" s="5" t="s">
        <v>1561</v>
      </c>
      <c r="H100" s="5" t="s">
        <v>13</v>
      </c>
      <c r="I100" s="5" t="s">
        <v>417</v>
      </c>
      <c r="J100" s="5" t="s">
        <v>601</v>
      </c>
      <c r="K100" s="5" t="s">
        <v>11</v>
      </c>
      <c r="L100" s="5" t="s">
        <v>108</v>
      </c>
      <c r="M100" s="5" t="s">
        <v>921</v>
      </c>
      <c r="N100" s="5"/>
      <c r="O100" s="5"/>
      <c r="P100" s="12">
        <v>1</v>
      </c>
      <c r="Q100" s="12">
        <v>2</v>
      </c>
      <c r="R100" s="12">
        <v>1</v>
      </c>
      <c r="S100" s="3">
        <v>100</v>
      </c>
      <c r="T100" s="3"/>
      <c r="U100" s="12"/>
      <c r="V100" s="12"/>
      <c r="W100" s="12"/>
      <c r="X100" s="11">
        <v>45589</v>
      </c>
      <c r="Y100" s="11">
        <v>45589</v>
      </c>
      <c r="Z100" s="12" t="s">
        <v>1383</v>
      </c>
      <c r="AA100" s="5" t="s">
        <v>1385</v>
      </c>
      <c r="AB100" s="11">
        <v>45584</v>
      </c>
      <c r="AC100" s="5" t="s">
        <v>1437</v>
      </c>
      <c r="AD100" s="5"/>
    </row>
    <row r="101" spans="1:30" ht="57.6" x14ac:dyDescent="0.3">
      <c r="A101" s="5" t="s">
        <v>215</v>
      </c>
      <c r="B101" s="11">
        <v>45584</v>
      </c>
      <c r="C101" s="5" t="s">
        <v>1401</v>
      </c>
      <c r="D101" s="5" t="s">
        <v>304</v>
      </c>
      <c r="E101" s="5" t="s">
        <v>316</v>
      </c>
      <c r="F101" s="5" t="s">
        <v>1408</v>
      </c>
      <c r="G101" s="5" t="s">
        <v>1562</v>
      </c>
      <c r="H101" s="5" t="s">
        <v>13</v>
      </c>
      <c r="I101" s="5" t="s">
        <v>418</v>
      </c>
      <c r="J101" s="5" t="s">
        <v>602</v>
      </c>
      <c r="K101" s="5" t="s">
        <v>10</v>
      </c>
      <c r="L101" s="5" t="s">
        <v>109</v>
      </c>
      <c r="M101" s="5" t="s">
        <v>897</v>
      </c>
      <c r="N101" s="5"/>
      <c r="O101" s="5"/>
      <c r="P101" s="12">
        <v>1</v>
      </c>
      <c r="Q101" s="12">
        <v>2</v>
      </c>
      <c r="R101" s="12"/>
      <c r="S101" s="3"/>
      <c r="T101" s="3"/>
      <c r="U101" s="12">
        <v>1</v>
      </c>
      <c r="V101" s="12" t="s">
        <v>1382</v>
      </c>
      <c r="W101" s="12"/>
      <c r="X101" s="11">
        <v>45591</v>
      </c>
      <c r="Y101" s="11">
        <v>45591</v>
      </c>
      <c r="Z101" s="12" t="s">
        <v>1383</v>
      </c>
      <c r="AA101" s="5" t="s">
        <v>1385</v>
      </c>
      <c r="AB101" s="11">
        <v>45586</v>
      </c>
      <c r="AC101" s="5" t="s">
        <v>1438</v>
      </c>
      <c r="AD101" s="5"/>
    </row>
    <row r="102" spans="1:30" ht="57.6" x14ac:dyDescent="0.3">
      <c r="A102" s="5" t="s">
        <v>216</v>
      </c>
      <c r="B102" s="11">
        <v>45586</v>
      </c>
      <c r="C102" s="5" t="s">
        <v>1402</v>
      </c>
      <c r="D102" s="5" t="s">
        <v>306</v>
      </c>
      <c r="E102" s="5" t="s">
        <v>317</v>
      </c>
      <c r="F102" s="5" t="s">
        <v>1409</v>
      </c>
      <c r="G102" s="5" t="s">
        <v>1563</v>
      </c>
      <c r="H102" s="5" t="s">
        <v>13</v>
      </c>
      <c r="I102" s="5" t="s">
        <v>419</v>
      </c>
      <c r="J102" s="5" t="s">
        <v>603</v>
      </c>
      <c r="K102" s="5" t="s">
        <v>8</v>
      </c>
      <c r="L102" s="5" t="s">
        <v>96</v>
      </c>
      <c r="M102" s="5" t="s">
        <v>869</v>
      </c>
      <c r="N102" s="5"/>
      <c r="O102" s="5"/>
      <c r="P102" s="12">
        <v>1</v>
      </c>
      <c r="Q102" s="12">
        <v>2</v>
      </c>
      <c r="R102" s="12"/>
      <c r="S102" s="3"/>
      <c r="T102" s="3"/>
      <c r="U102" s="12"/>
      <c r="V102" s="12"/>
      <c r="W102" s="12"/>
      <c r="X102" s="11">
        <v>45593</v>
      </c>
      <c r="Y102" s="11">
        <v>45593</v>
      </c>
      <c r="Z102" s="12" t="s">
        <v>1383</v>
      </c>
      <c r="AA102" s="5" t="s">
        <v>1385</v>
      </c>
      <c r="AB102" s="11">
        <v>45588</v>
      </c>
      <c r="AC102" s="5" t="s">
        <v>1439</v>
      </c>
      <c r="AD102" s="5"/>
    </row>
    <row r="103" spans="1:30" ht="43.2" x14ac:dyDescent="0.3">
      <c r="A103" s="5" t="s">
        <v>217</v>
      </c>
      <c r="B103" s="11">
        <v>45588</v>
      </c>
      <c r="C103" s="5" t="s">
        <v>1403</v>
      </c>
      <c r="D103" s="5" t="s">
        <v>304</v>
      </c>
      <c r="E103" s="5" t="s">
        <v>318</v>
      </c>
      <c r="F103" s="5" t="s">
        <v>1410</v>
      </c>
      <c r="G103" s="5" t="s">
        <v>1564</v>
      </c>
      <c r="H103" s="5" t="s">
        <v>13</v>
      </c>
      <c r="I103" s="5" t="s">
        <v>420</v>
      </c>
      <c r="J103" s="5" t="s">
        <v>604</v>
      </c>
      <c r="K103" s="5" t="s">
        <v>10</v>
      </c>
      <c r="L103" s="5" t="s">
        <v>97</v>
      </c>
      <c r="M103" s="5" t="s">
        <v>860</v>
      </c>
      <c r="N103" s="5"/>
      <c r="O103" s="5"/>
      <c r="P103" s="12">
        <v>1</v>
      </c>
      <c r="Q103" s="12">
        <v>2</v>
      </c>
      <c r="R103" s="12"/>
      <c r="S103" s="3"/>
      <c r="T103" s="3"/>
      <c r="U103" s="12"/>
      <c r="V103" s="12"/>
      <c r="W103" s="12">
        <v>1</v>
      </c>
      <c r="X103" s="11">
        <v>45595</v>
      </c>
      <c r="Y103" s="11">
        <v>45595</v>
      </c>
      <c r="Z103" s="12" t="s">
        <v>1383</v>
      </c>
      <c r="AA103" s="5" t="s">
        <v>1385</v>
      </c>
      <c r="AB103" s="11">
        <v>45590</v>
      </c>
      <c r="AC103" s="5" t="s">
        <v>1440</v>
      </c>
      <c r="AD103" s="5"/>
    </row>
    <row r="104" spans="1:30" ht="43.2" x14ac:dyDescent="0.3">
      <c r="A104" s="5" t="s">
        <v>218</v>
      </c>
      <c r="B104" s="11">
        <v>45590</v>
      </c>
      <c r="C104" s="5" t="s">
        <v>1390</v>
      </c>
      <c r="D104" s="5" t="s">
        <v>306</v>
      </c>
      <c r="E104" s="5" t="s">
        <v>307</v>
      </c>
      <c r="F104" s="5" t="s">
        <v>1411</v>
      </c>
      <c r="G104" s="5" t="s">
        <v>1565</v>
      </c>
      <c r="H104" s="5" t="s">
        <v>13</v>
      </c>
      <c r="I104" s="5" t="s">
        <v>421</v>
      </c>
      <c r="J104" s="5" t="s">
        <v>605</v>
      </c>
      <c r="K104" s="5" t="s">
        <v>11</v>
      </c>
      <c r="L104" s="5" t="s">
        <v>98</v>
      </c>
      <c r="M104" s="5" t="s">
        <v>826</v>
      </c>
      <c r="N104" s="5"/>
      <c r="O104" s="5"/>
      <c r="P104" s="12">
        <v>1</v>
      </c>
      <c r="Q104" s="12">
        <v>2</v>
      </c>
      <c r="R104" s="12"/>
      <c r="S104" s="3"/>
      <c r="T104" s="3"/>
      <c r="U104" s="12"/>
      <c r="V104" s="12"/>
      <c r="W104" s="12"/>
      <c r="X104" s="11">
        <v>45597</v>
      </c>
      <c r="Y104" s="11">
        <v>45597</v>
      </c>
      <c r="Z104" s="12" t="s">
        <v>1383</v>
      </c>
      <c r="AA104" s="5" t="s">
        <v>1385</v>
      </c>
      <c r="AB104" s="11">
        <v>45592</v>
      </c>
      <c r="AC104" s="5" t="s">
        <v>1441</v>
      </c>
      <c r="AD104" s="5"/>
    </row>
    <row r="105" spans="1:30" ht="43.2" x14ac:dyDescent="0.3">
      <c r="A105" s="5" t="s">
        <v>219</v>
      </c>
      <c r="B105" s="11">
        <v>45592</v>
      </c>
      <c r="C105" s="5" t="s">
        <v>1391</v>
      </c>
      <c r="D105" s="5" t="s">
        <v>304</v>
      </c>
      <c r="E105" s="5" t="s">
        <v>308</v>
      </c>
      <c r="F105" s="5" t="s">
        <v>1412</v>
      </c>
      <c r="G105" s="5" t="s">
        <v>1566</v>
      </c>
      <c r="H105" s="5" t="s">
        <v>13</v>
      </c>
      <c r="I105" s="5" t="s">
        <v>422</v>
      </c>
      <c r="J105" s="5" t="s">
        <v>606</v>
      </c>
      <c r="K105" s="5" t="s">
        <v>10</v>
      </c>
      <c r="L105" s="5" t="s">
        <v>112</v>
      </c>
      <c r="M105" s="5" t="s">
        <v>810</v>
      </c>
      <c r="N105" s="5"/>
      <c r="O105" s="5"/>
      <c r="P105" s="12">
        <v>1</v>
      </c>
      <c r="Q105" s="12">
        <v>2</v>
      </c>
      <c r="R105" s="12"/>
      <c r="S105" s="3"/>
      <c r="T105" s="3">
        <v>6000</v>
      </c>
      <c r="U105" s="12"/>
      <c r="V105" s="12"/>
      <c r="W105" s="12">
        <v>1</v>
      </c>
      <c r="X105" s="11">
        <v>45599</v>
      </c>
      <c r="Y105" s="11">
        <v>45599</v>
      </c>
      <c r="Z105" s="12" t="s">
        <v>1383</v>
      </c>
      <c r="AA105" s="5" t="s">
        <v>1385</v>
      </c>
      <c r="AB105" s="11">
        <v>45594</v>
      </c>
      <c r="AC105" s="5" t="s">
        <v>1442</v>
      </c>
      <c r="AD105" s="5"/>
    </row>
    <row r="106" spans="1:30" ht="28.8" x14ac:dyDescent="0.3">
      <c r="A106" s="5" t="s">
        <v>220</v>
      </c>
      <c r="B106" s="11">
        <v>45594</v>
      </c>
      <c r="C106" s="5" t="s">
        <v>1392</v>
      </c>
      <c r="D106" s="5" t="s">
        <v>306</v>
      </c>
      <c r="E106" s="5" t="s">
        <v>309</v>
      </c>
      <c r="F106" s="5" t="s">
        <v>1413</v>
      </c>
      <c r="G106" s="5" t="s">
        <v>1567</v>
      </c>
      <c r="H106" s="5" t="s">
        <v>13</v>
      </c>
      <c r="I106" s="5" t="s">
        <v>423</v>
      </c>
      <c r="J106" s="5" t="s">
        <v>607</v>
      </c>
      <c r="K106" s="5" t="s">
        <v>8</v>
      </c>
      <c r="L106" s="5" t="s">
        <v>99</v>
      </c>
      <c r="M106" s="5" t="s">
        <v>775</v>
      </c>
      <c r="N106" s="5"/>
      <c r="O106" s="5"/>
      <c r="P106" s="12">
        <v>1</v>
      </c>
      <c r="Q106" s="12">
        <v>2</v>
      </c>
      <c r="R106" s="12"/>
      <c r="S106" s="3"/>
      <c r="T106" s="3"/>
      <c r="U106" s="12">
        <v>1</v>
      </c>
      <c r="V106" s="12"/>
      <c r="W106" s="12"/>
      <c r="X106" s="11">
        <v>45601</v>
      </c>
      <c r="Y106" s="11">
        <v>45601</v>
      </c>
      <c r="Z106" s="12" t="s">
        <v>1383</v>
      </c>
      <c r="AA106" s="5" t="s">
        <v>1385</v>
      </c>
      <c r="AB106" s="11">
        <v>45596</v>
      </c>
      <c r="AC106" s="5" t="s">
        <v>1443</v>
      </c>
      <c r="AD106" s="5"/>
    </row>
    <row r="107" spans="1:30" ht="43.2" x14ac:dyDescent="0.3">
      <c r="A107" s="5" t="s">
        <v>221</v>
      </c>
      <c r="B107" s="11">
        <v>45596</v>
      </c>
      <c r="C107" s="5" t="s">
        <v>1393</v>
      </c>
      <c r="D107" s="5" t="s">
        <v>304</v>
      </c>
      <c r="E107" s="5" t="s">
        <v>312</v>
      </c>
      <c r="F107" s="5" t="s">
        <v>1414</v>
      </c>
      <c r="G107" s="5" t="s">
        <v>1568</v>
      </c>
      <c r="H107" s="5" t="s">
        <v>13</v>
      </c>
      <c r="I107" s="5" t="s">
        <v>424</v>
      </c>
      <c r="J107" s="5" t="s">
        <v>608</v>
      </c>
      <c r="K107" s="5" t="s">
        <v>12</v>
      </c>
      <c r="L107" s="5" t="s">
        <v>110</v>
      </c>
      <c r="M107" s="5" t="s">
        <v>770</v>
      </c>
      <c r="N107" s="5"/>
      <c r="O107" s="5"/>
      <c r="P107" s="12">
        <v>1</v>
      </c>
      <c r="Q107" s="12">
        <v>2</v>
      </c>
      <c r="R107" s="12"/>
      <c r="S107" s="3"/>
      <c r="T107" s="3"/>
      <c r="U107" s="12"/>
      <c r="V107" s="12"/>
      <c r="W107" s="12"/>
      <c r="X107" s="11">
        <v>45603</v>
      </c>
      <c r="Y107" s="11">
        <v>45603</v>
      </c>
      <c r="Z107" s="12" t="s">
        <v>1383</v>
      </c>
      <c r="AA107" s="5" t="s">
        <v>1385</v>
      </c>
      <c r="AB107" s="11">
        <v>45598</v>
      </c>
      <c r="AC107" s="5" t="s">
        <v>1444</v>
      </c>
      <c r="AD107" s="5"/>
    </row>
    <row r="108" spans="1:30" ht="57.6" x14ac:dyDescent="0.3">
      <c r="A108" s="5" t="s">
        <v>222</v>
      </c>
      <c r="B108" s="11">
        <v>45598</v>
      </c>
      <c r="C108" s="5" t="s">
        <v>1394</v>
      </c>
      <c r="D108" s="5" t="s">
        <v>306</v>
      </c>
      <c r="E108" s="5" t="s">
        <v>313</v>
      </c>
      <c r="F108" s="5" t="s">
        <v>1415</v>
      </c>
      <c r="G108" s="5" t="s">
        <v>1569</v>
      </c>
      <c r="H108" s="5" t="s">
        <v>13</v>
      </c>
      <c r="I108" s="5" t="s">
        <v>425</v>
      </c>
      <c r="J108" s="5" t="s">
        <v>609</v>
      </c>
      <c r="K108" s="5" t="s">
        <v>11</v>
      </c>
      <c r="L108" s="5" t="s">
        <v>113</v>
      </c>
      <c r="M108" s="5" t="s">
        <v>741</v>
      </c>
      <c r="N108" s="5"/>
      <c r="O108" s="5"/>
      <c r="P108" s="12">
        <v>1</v>
      </c>
      <c r="Q108" s="12">
        <v>2</v>
      </c>
      <c r="R108" s="12"/>
      <c r="S108" s="3"/>
      <c r="T108" s="3"/>
      <c r="U108" s="12"/>
      <c r="V108" s="12"/>
      <c r="W108" s="12"/>
      <c r="X108" s="11">
        <v>45605</v>
      </c>
      <c r="Y108" s="11">
        <v>45605</v>
      </c>
      <c r="Z108" s="12" t="s">
        <v>1383</v>
      </c>
      <c r="AA108" s="5" t="s">
        <v>1385</v>
      </c>
      <c r="AB108" s="11">
        <v>45600</v>
      </c>
      <c r="AC108" s="5" t="s">
        <v>1445</v>
      </c>
      <c r="AD108" s="5"/>
    </row>
    <row r="109" spans="1:30" ht="28.8" x14ac:dyDescent="0.3">
      <c r="A109" s="5" t="s">
        <v>223</v>
      </c>
      <c r="B109" s="11">
        <v>45598</v>
      </c>
      <c r="C109" s="5" t="s">
        <v>1395</v>
      </c>
      <c r="D109" s="5" t="s">
        <v>304</v>
      </c>
      <c r="E109" s="5" t="s">
        <v>314</v>
      </c>
      <c r="F109" s="5" t="s">
        <v>1416</v>
      </c>
      <c r="G109" s="5" t="s">
        <v>1570</v>
      </c>
      <c r="H109" s="5" t="s">
        <v>13</v>
      </c>
      <c r="I109" s="5" t="s">
        <v>426</v>
      </c>
      <c r="J109" s="5" t="s">
        <v>610</v>
      </c>
      <c r="K109" s="5" t="s">
        <v>10</v>
      </c>
      <c r="L109" s="5" t="s">
        <v>100</v>
      </c>
      <c r="M109" s="5" t="s">
        <v>709</v>
      </c>
      <c r="N109" s="5"/>
      <c r="O109" s="5"/>
      <c r="P109" s="12">
        <v>1</v>
      </c>
      <c r="Q109" s="12">
        <v>2</v>
      </c>
      <c r="R109" s="12">
        <v>2</v>
      </c>
      <c r="S109" s="3">
        <v>100</v>
      </c>
      <c r="T109" s="3"/>
      <c r="U109" s="12"/>
      <c r="V109" s="12"/>
      <c r="W109" s="12"/>
      <c r="X109" s="11">
        <v>45605</v>
      </c>
      <c r="Y109" s="11">
        <v>45605</v>
      </c>
      <c r="Z109" s="12" t="s">
        <v>1383</v>
      </c>
      <c r="AA109" s="5" t="s">
        <v>1385</v>
      </c>
      <c r="AB109" s="11">
        <v>45600</v>
      </c>
      <c r="AC109" s="5" t="s">
        <v>1446</v>
      </c>
      <c r="AD109" s="5"/>
    </row>
    <row r="110" spans="1:30" ht="28.8" x14ac:dyDescent="0.3">
      <c r="A110" s="5" t="s">
        <v>224</v>
      </c>
      <c r="B110" s="11">
        <v>45604</v>
      </c>
      <c r="C110" s="5" t="s">
        <v>1396</v>
      </c>
      <c r="D110" s="5" t="s">
        <v>306</v>
      </c>
      <c r="E110" s="5" t="s">
        <v>316</v>
      </c>
      <c r="F110" s="5" t="s">
        <v>1417</v>
      </c>
      <c r="G110" s="5" t="s">
        <v>1571</v>
      </c>
      <c r="H110" s="5" t="s">
        <v>13</v>
      </c>
      <c r="I110" s="5" t="s">
        <v>427</v>
      </c>
      <c r="J110" s="5" t="s">
        <v>611</v>
      </c>
      <c r="K110" s="5" t="s">
        <v>8</v>
      </c>
      <c r="L110" s="5" t="s">
        <v>111</v>
      </c>
      <c r="M110" s="5" t="s">
        <v>690</v>
      </c>
      <c r="N110" s="5"/>
      <c r="O110" s="5"/>
      <c r="P110" s="12">
        <v>1</v>
      </c>
      <c r="Q110" s="12">
        <v>2</v>
      </c>
      <c r="R110" s="12"/>
      <c r="S110" s="3"/>
      <c r="T110" s="3"/>
      <c r="U110" s="12"/>
      <c r="V110" s="12"/>
      <c r="W110" s="12">
        <v>1</v>
      </c>
      <c r="X110" s="11">
        <v>45611</v>
      </c>
      <c r="Y110" s="11">
        <v>45611</v>
      </c>
      <c r="Z110" s="12" t="s">
        <v>1383</v>
      </c>
      <c r="AA110" s="5" t="s">
        <v>1385</v>
      </c>
      <c r="AB110" s="11">
        <v>45606</v>
      </c>
      <c r="AC110" s="5" t="s">
        <v>1447</v>
      </c>
      <c r="AD110" s="5"/>
    </row>
    <row r="111" spans="1:30" ht="43.2" x14ac:dyDescent="0.3">
      <c r="A111" s="5" t="s">
        <v>225</v>
      </c>
      <c r="B111" s="11">
        <v>45610</v>
      </c>
      <c r="C111" s="5" t="s">
        <v>1397</v>
      </c>
      <c r="D111" s="5" t="s">
        <v>304</v>
      </c>
      <c r="E111" s="5" t="s">
        <v>317</v>
      </c>
      <c r="F111" s="5" t="s">
        <v>1418</v>
      </c>
      <c r="G111" s="5" t="s">
        <v>1572</v>
      </c>
      <c r="H111" s="5" t="s">
        <v>13</v>
      </c>
      <c r="I111" s="5" t="s">
        <v>428</v>
      </c>
      <c r="J111" s="5" t="s">
        <v>612</v>
      </c>
      <c r="K111" s="5" t="s">
        <v>12</v>
      </c>
      <c r="L111" s="5" t="s">
        <v>101</v>
      </c>
      <c r="M111" s="5" t="s">
        <v>1374</v>
      </c>
      <c r="N111" s="5"/>
      <c r="O111" s="5"/>
      <c r="P111" s="12">
        <v>1</v>
      </c>
      <c r="Q111" s="12">
        <v>2</v>
      </c>
      <c r="R111" s="12"/>
      <c r="S111" s="3"/>
      <c r="T111" s="3"/>
      <c r="U111" s="12"/>
      <c r="V111" s="12"/>
      <c r="W111" s="12"/>
      <c r="X111" s="11">
        <v>45617</v>
      </c>
      <c r="Y111" s="11">
        <v>45617</v>
      </c>
      <c r="Z111" s="12" t="s">
        <v>1383</v>
      </c>
      <c r="AA111" s="5" t="s">
        <v>1385</v>
      </c>
      <c r="AB111" s="11">
        <v>45612</v>
      </c>
      <c r="AC111" s="5" t="s">
        <v>1448</v>
      </c>
      <c r="AD111" s="5"/>
    </row>
    <row r="112" spans="1:30" ht="28.8" x14ac:dyDescent="0.3">
      <c r="A112" s="5" t="s">
        <v>226</v>
      </c>
      <c r="B112" s="11">
        <v>45616</v>
      </c>
      <c r="C112" s="5" t="s">
        <v>1398</v>
      </c>
      <c r="D112" s="5" t="s">
        <v>306</v>
      </c>
      <c r="E112" s="5" t="s">
        <v>318</v>
      </c>
      <c r="F112" s="5" t="s">
        <v>1419</v>
      </c>
      <c r="G112" s="5" t="s">
        <v>1573</v>
      </c>
      <c r="H112" s="5" t="s">
        <v>13</v>
      </c>
      <c r="I112" s="5" t="s">
        <v>429</v>
      </c>
      <c r="J112" s="5" t="s">
        <v>613</v>
      </c>
      <c r="K112" s="5" t="s">
        <v>11</v>
      </c>
      <c r="L112" s="5" t="s">
        <v>87</v>
      </c>
      <c r="M112" s="5" t="s">
        <v>1349</v>
      </c>
      <c r="N112" s="5"/>
      <c r="O112" s="5"/>
      <c r="P112" s="12">
        <v>1</v>
      </c>
      <c r="Q112" s="12">
        <v>2</v>
      </c>
      <c r="R112" s="12">
        <v>2</v>
      </c>
      <c r="S112" s="3">
        <v>100</v>
      </c>
      <c r="T112" s="3"/>
      <c r="U112" s="12"/>
      <c r="V112" s="12"/>
      <c r="W112" s="12"/>
      <c r="X112" s="11">
        <v>45623</v>
      </c>
      <c r="Y112" s="11">
        <v>45623</v>
      </c>
      <c r="Z112" s="12" t="s">
        <v>1383</v>
      </c>
      <c r="AA112" s="5" t="s">
        <v>1385</v>
      </c>
      <c r="AB112" s="11">
        <v>45618</v>
      </c>
      <c r="AC112" s="5" t="s">
        <v>1449</v>
      </c>
      <c r="AD112" s="5"/>
    </row>
    <row r="113" spans="1:30" ht="43.2" x14ac:dyDescent="0.3">
      <c r="A113" s="5" t="s">
        <v>227</v>
      </c>
      <c r="B113" s="11">
        <v>45622</v>
      </c>
      <c r="C113" s="5" t="s">
        <v>1399</v>
      </c>
      <c r="D113" s="5" t="s">
        <v>304</v>
      </c>
      <c r="E113" s="5" t="s">
        <v>307</v>
      </c>
      <c r="F113" s="5" t="s">
        <v>1420</v>
      </c>
      <c r="G113" s="5" t="s">
        <v>1574</v>
      </c>
      <c r="H113" s="5" t="s">
        <v>13</v>
      </c>
      <c r="I113" s="5" t="s">
        <v>430</v>
      </c>
      <c r="J113" s="5" t="s">
        <v>614</v>
      </c>
      <c r="K113" s="5" t="s">
        <v>10</v>
      </c>
      <c r="L113" s="5" t="s">
        <v>88</v>
      </c>
      <c r="M113" s="5" t="s">
        <v>1319</v>
      </c>
      <c r="N113" s="5"/>
      <c r="O113" s="5"/>
      <c r="P113" s="12">
        <v>1</v>
      </c>
      <c r="Q113" s="12">
        <v>2</v>
      </c>
      <c r="R113" s="12">
        <v>2</v>
      </c>
      <c r="S113" s="3">
        <v>100</v>
      </c>
      <c r="T113" s="3"/>
      <c r="U113" s="12"/>
      <c r="V113" s="12"/>
      <c r="W113" s="12"/>
      <c r="X113" s="11">
        <v>45629</v>
      </c>
      <c r="Y113" s="11">
        <v>45629</v>
      </c>
      <c r="Z113" s="12" t="s">
        <v>1383</v>
      </c>
      <c r="AA113" s="5" t="s">
        <v>1385</v>
      </c>
      <c r="AB113" s="11">
        <v>45624</v>
      </c>
      <c r="AC113" s="5" t="s">
        <v>1450</v>
      </c>
      <c r="AD113" s="5"/>
    </row>
    <row r="114" spans="1:30" ht="28.8" x14ac:dyDescent="0.3">
      <c r="A114" s="5" t="s">
        <v>228</v>
      </c>
      <c r="B114" s="11">
        <v>45628</v>
      </c>
      <c r="C114" s="5" t="s">
        <v>1400</v>
      </c>
      <c r="D114" s="5" t="s">
        <v>306</v>
      </c>
      <c r="E114" s="5" t="s">
        <v>308</v>
      </c>
      <c r="F114" s="5" t="s">
        <v>1421</v>
      </c>
      <c r="G114" s="5" t="s">
        <v>1575</v>
      </c>
      <c r="H114" s="5" t="s">
        <v>13</v>
      </c>
      <c r="I114" s="5" t="s">
        <v>431</v>
      </c>
      <c r="J114" s="5" t="s">
        <v>615</v>
      </c>
      <c r="K114" s="5" t="s">
        <v>8</v>
      </c>
      <c r="L114" s="5" t="s">
        <v>89</v>
      </c>
      <c r="M114" s="5" t="s">
        <v>1291</v>
      </c>
      <c r="N114" s="5"/>
      <c r="O114" s="5"/>
      <c r="P114" s="12">
        <v>1</v>
      </c>
      <c r="Q114" s="12">
        <v>2</v>
      </c>
      <c r="R114" s="12">
        <v>2</v>
      </c>
      <c r="S114" s="3">
        <v>100</v>
      </c>
      <c r="T114" s="3"/>
      <c r="U114" s="12"/>
      <c r="V114" s="12"/>
      <c r="W114" s="12"/>
      <c r="X114" s="11">
        <v>45635</v>
      </c>
      <c r="Y114" s="11">
        <v>45635</v>
      </c>
      <c r="Z114" s="12" t="s">
        <v>1383</v>
      </c>
      <c r="AA114" s="5" t="s">
        <v>1385</v>
      </c>
      <c r="AB114" s="11">
        <v>45630</v>
      </c>
      <c r="AC114" s="5" t="s">
        <v>1451</v>
      </c>
      <c r="AD114" s="5"/>
    </row>
    <row r="115" spans="1:30" ht="43.2" x14ac:dyDescent="0.3">
      <c r="A115" s="5" t="s">
        <v>229</v>
      </c>
      <c r="B115" s="11">
        <v>45629</v>
      </c>
      <c r="C115" s="5" t="s">
        <v>1401</v>
      </c>
      <c r="D115" s="5" t="s">
        <v>304</v>
      </c>
      <c r="E115" s="5" t="s">
        <v>309</v>
      </c>
      <c r="F115" s="5" t="s">
        <v>1422</v>
      </c>
      <c r="G115" s="5" t="s">
        <v>1576</v>
      </c>
      <c r="H115" s="5" t="s">
        <v>13</v>
      </c>
      <c r="I115" s="5" t="s">
        <v>432</v>
      </c>
      <c r="J115" s="5" t="s">
        <v>616</v>
      </c>
      <c r="K115" s="5" t="s">
        <v>12</v>
      </c>
      <c r="L115" s="5" t="s">
        <v>90</v>
      </c>
      <c r="M115" s="5" t="s">
        <v>1261</v>
      </c>
      <c r="N115" s="5"/>
      <c r="O115" s="5"/>
      <c r="P115" s="12">
        <v>1</v>
      </c>
      <c r="Q115" s="12">
        <v>2</v>
      </c>
      <c r="R115" s="12">
        <v>2</v>
      </c>
      <c r="S115" s="3">
        <v>100</v>
      </c>
      <c r="T115" s="3"/>
      <c r="U115" s="12"/>
      <c r="V115" s="12"/>
      <c r="W115" s="12"/>
      <c r="X115" s="11">
        <v>45636</v>
      </c>
      <c r="Y115" s="11">
        <v>45636</v>
      </c>
      <c r="Z115" s="12" t="s">
        <v>1383</v>
      </c>
      <c r="AA115" s="5" t="s">
        <v>1385</v>
      </c>
      <c r="AB115" s="11">
        <v>45631</v>
      </c>
      <c r="AC115" s="5" t="s">
        <v>1452</v>
      </c>
      <c r="AD115" s="5"/>
    </row>
    <row r="116" spans="1:30" ht="43.2" x14ac:dyDescent="0.3">
      <c r="A116" s="5" t="s">
        <v>230</v>
      </c>
      <c r="B116" s="11">
        <v>45630</v>
      </c>
      <c r="C116" s="5" t="s">
        <v>1402</v>
      </c>
      <c r="D116" s="5" t="s">
        <v>306</v>
      </c>
      <c r="E116" s="5" t="s">
        <v>312</v>
      </c>
      <c r="F116" s="5" t="s">
        <v>1423</v>
      </c>
      <c r="G116" s="5" t="s">
        <v>1577</v>
      </c>
      <c r="H116" s="5" t="s">
        <v>13</v>
      </c>
      <c r="I116" s="5" t="s">
        <v>433</v>
      </c>
      <c r="J116" s="5" t="s">
        <v>617</v>
      </c>
      <c r="K116" s="5" t="s">
        <v>11</v>
      </c>
      <c r="L116" s="5" t="s">
        <v>91</v>
      </c>
      <c r="M116" s="5" t="s">
        <v>1232</v>
      </c>
      <c r="N116" s="5"/>
      <c r="O116" s="5"/>
      <c r="P116" s="12">
        <v>1</v>
      </c>
      <c r="Q116" s="12">
        <v>2</v>
      </c>
      <c r="R116" s="12">
        <v>2</v>
      </c>
      <c r="S116" s="3">
        <v>100</v>
      </c>
      <c r="T116" s="3"/>
      <c r="U116" s="12"/>
      <c r="V116" s="12"/>
      <c r="W116" s="12"/>
      <c r="X116" s="11">
        <v>45637</v>
      </c>
      <c r="Y116" s="11">
        <v>45637</v>
      </c>
      <c r="Z116" s="12" t="s">
        <v>1383</v>
      </c>
      <c r="AA116" s="5" t="s">
        <v>1385</v>
      </c>
      <c r="AB116" s="11">
        <v>45632</v>
      </c>
      <c r="AC116" s="5" t="s">
        <v>1453</v>
      </c>
      <c r="AD116" s="5"/>
    </row>
    <row r="117" spans="1:30" ht="28.8" x14ac:dyDescent="0.3">
      <c r="A117" s="5" t="s">
        <v>231</v>
      </c>
      <c r="B117" s="11">
        <v>45631</v>
      </c>
      <c r="C117" s="5" t="s">
        <v>1403</v>
      </c>
      <c r="D117" s="5" t="s">
        <v>304</v>
      </c>
      <c r="E117" s="5" t="s">
        <v>313</v>
      </c>
      <c r="F117" s="5" t="s">
        <v>1424</v>
      </c>
      <c r="G117" s="5" t="s">
        <v>1578</v>
      </c>
      <c r="H117" s="5" t="s">
        <v>13</v>
      </c>
      <c r="I117" s="5" t="s">
        <v>434</v>
      </c>
      <c r="J117" s="5" t="s">
        <v>618</v>
      </c>
      <c r="K117" s="5" t="s">
        <v>10</v>
      </c>
      <c r="L117" s="5" t="s">
        <v>102</v>
      </c>
      <c r="M117" s="5" t="s">
        <v>1201</v>
      </c>
      <c r="N117" s="5"/>
      <c r="O117" s="5"/>
      <c r="P117" s="12">
        <v>1</v>
      </c>
      <c r="Q117" s="12">
        <v>2</v>
      </c>
      <c r="R117" s="12">
        <v>1</v>
      </c>
      <c r="S117" s="3">
        <v>100</v>
      </c>
      <c r="T117" s="3"/>
      <c r="U117" s="12"/>
      <c r="V117" s="12"/>
      <c r="W117" s="12"/>
      <c r="X117" s="11">
        <v>45638</v>
      </c>
      <c r="Y117" s="11">
        <v>45638</v>
      </c>
      <c r="Z117" s="12" t="s">
        <v>1383</v>
      </c>
      <c r="AA117" s="5" t="s">
        <v>1385</v>
      </c>
      <c r="AB117" s="11">
        <v>45633</v>
      </c>
      <c r="AC117" s="5" t="s">
        <v>1454</v>
      </c>
      <c r="AD117" s="5"/>
    </row>
    <row r="118" spans="1:30" ht="28.8" x14ac:dyDescent="0.3">
      <c r="A118" s="5" t="s">
        <v>232</v>
      </c>
      <c r="B118" s="11">
        <v>45632</v>
      </c>
      <c r="C118" s="5" t="s">
        <v>1404</v>
      </c>
      <c r="D118" s="5" t="s">
        <v>306</v>
      </c>
      <c r="E118" s="5" t="s">
        <v>314</v>
      </c>
      <c r="F118" s="5" t="s">
        <v>1425</v>
      </c>
      <c r="G118" s="5" t="s">
        <v>1579</v>
      </c>
      <c r="H118" s="5" t="s">
        <v>13</v>
      </c>
      <c r="I118" s="5" t="s">
        <v>435</v>
      </c>
      <c r="J118" s="5" t="s">
        <v>619</v>
      </c>
      <c r="K118" s="5" t="s">
        <v>10</v>
      </c>
      <c r="L118" s="5" t="s">
        <v>103</v>
      </c>
      <c r="M118" s="5" t="s">
        <v>1172</v>
      </c>
      <c r="N118" s="5"/>
      <c r="O118" s="5"/>
      <c r="P118" s="12">
        <v>1</v>
      </c>
      <c r="Q118" s="12">
        <v>2</v>
      </c>
      <c r="R118" s="12">
        <v>1</v>
      </c>
      <c r="S118" s="3">
        <v>100</v>
      </c>
      <c r="T118" s="3"/>
      <c r="U118" s="12"/>
      <c r="V118" s="12"/>
      <c r="W118" s="12"/>
      <c r="X118" s="11">
        <v>45639</v>
      </c>
      <c r="Y118" s="11">
        <v>45639</v>
      </c>
      <c r="Z118" s="12" t="s">
        <v>1383</v>
      </c>
      <c r="AA118" s="5" t="s">
        <v>1385</v>
      </c>
      <c r="AB118" s="11">
        <v>45634</v>
      </c>
      <c r="AC118" s="5" t="s">
        <v>1455</v>
      </c>
      <c r="AD118" s="5"/>
    </row>
    <row r="119" spans="1:30" ht="43.2" x14ac:dyDescent="0.3">
      <c r="A119" s="5" t="s">
        <v>233</v>
      </c>
      <c r="B119" s="11">
        <v>45633</v>
      </c>
      <c r="C119" s="5" t="s">
        <v>1405</v>
      </c>
      <c r="D119" s="5" t="s">
        <v>304</v>
      </c>
      <c r="E119" s="5" t="s">
        <v>316</v>
      </c>
      <c r="F119" s="5" t="s">
        <v>1426</v>
      </c>
      <c r="G119" s="5" t="s">
        <v>1580</v>
      </c>
      <c r="H119" s="5" t="s">
        <v>13</v>
      </c>
      <c r="I119" s="5" t="s">
        <v>436</v>
      </c>
      <c r="J119" s="5" t="s">
        <v>620</v>
      </c>
      <c r="K119" s="5" t="s">
        <v>12</v>
      </c>
      <c r="L119" s="5" t="s">
        <v>92</v>
      </c>
      <c r="M119" s="5" t="s">
        <v>1130</v>
      </c>
      <c r="N119" s="5"/>
      <c r="O119" s="5"/>
      <c r="P119" s="12">
        <v>1</v>
      </c>
      <c r="Q119" s="12">
        <v>2</v>
      </c>
      <c r="R119" s="12">
        <v>1</v>
      </c>
      <c r="S119" s="3">
        <v>100</v>
      </c>
      <c r="T119" s="3"/>
      <c r="U119" s="12"/>
      <c r="V119" s="12"/>
      <c r="W119" s="12"/>
      <c r="X119" s="11">
        <v>45640</v>
      </c>
      <c r="Y119" s="11">
        <v>45640</v>
      </c>
      <c r="Z119" s="12" t="s">
        <v>1383</v>
      </c>
      <c r="AA119" s="5" t="s">
        <v>1385</v>
      </c>
      <c r="AB119" s="11">
        <v>45635</v>
      </c>
      <c r="AC119" s="5" t="s">
        <v>1456</v>
      </c>
      <c r="AD119" s="5"/>
    </row>
    <row r="120" spans="1:30" ht="43.2" x14ac:dyDescent="0.3">
      <c r="A120" s="5" t="s">
        <v>234</v>
      </c>
      <c r="B120" s="11">
        <v>45634</v>
      </c>
      <c r="C120" s="5" t="s">
        <v>1392</v>
      </c>
      <c r="D120" s="5" t="s">
        <v>306</v>
      </c>
      <c r="E120" s="5" t="s">
        <v>317</v>
      </c>
      <c r="F120" s="5" t="s">
        <v>1427</v>
      </c>
      <c r="G120" s="5" t="s">
        <v>1581</v>
      </c>
      <c r="H120" s="5" t="s">
        <v>13</v>
      </c>
      <c r="I120" s="5" t="s">
        <v>437</v>
      </c>
      <c r="J120" s="5" t="s">
        <v>621</v>
      </c>
      <c r="K120" s="5" t="s">
        <v>11</v>
      </c>
      <c r="L120" s="5" t="s">
        <v>104</v>
      </c>
      <c r="M120" s="5" t="s">
        <v>1097</v>
      </c>
      <c r="N120" s="5"/>
      <c r="O120" s="5"/>
      <c r="P120" s="12">
        <v>1</v>
      </c>
      <c r="Q120" s="12">
        <v>2</v>
      </c>
      <c r="R120" s="12"/>
      <c r="S120" s="3"/>
      <c r="T120" s="3"/>
      <c r="U120" s="12">
        <v>1</v>
      </c>
      <c r="V120" s="12"/>
      <c r="W120" s="12"/>
      <c r="X120" s="11">
        <v>45641</v>
      </c>
      <c r="Y120" s="11">
        <v>45641</v>
      </c>
      <c r="Z120" s="12" t="s">
        <v>1383</v>
      </c>
      <c r="AA120" s="5" t="s">
        <v>1385</v>
      </c>
      <c r="AB120" s="11">
        <v>45636</v>
      </c>
      <c r="AC120" s="5" t="s">
        <v>1457</v>
      </c>
      <c r="AD120" s="5"/>
    </row>
    <row r="121" spans="1:30" ht="28.8" x14ac:dyDescent="0.3">
      <c r="A121" s="5" t="s">
        <v>235</v>
      </c>
      <c r="B121" s="11">
        <v>45641</v>
      </c>
      <c r="C121" s="5" t="s">
        <v>1393</v>
      </c>
      <c r="D121" s="5" t="s">
        <v>304</v>
      </c>
      <c r="E121" s="5" t="s">
        <v>318</v>
      </c>
      <c r="F121" s="5" t="s">
        <v>1428</v>
      </c>
      <c r="G121" s="5" t="s">
        <v>1582</v>
      </c>
      <c r="H121" s="5" t="s">
        <v>13</v>
      </c>
      <c r="I121" s="5" t="s">
        <v>438</v>
      </c>
      <c r="J121" s="5" t="s">
        <v>622</v>
      </c>
      <c r="K121" s="5" t="s">
        <v>10</v>
      </c>
      <c r="L121" s="5" t="s">
        <v>105</v>
      </c>
      <c r="M121" s="5" t="s">
        <v>1075</v>
      </c>
      <c r="N121" s="5"/>
      <c r="O121" s="5"/>
      <c r="P121" s="12">
        <v>1</v>
      </c>
      <c r="Q121" s="12">
        <v>2</v>
      </c>
      <c r="R121" s="12"/>
      <c r="S121" s="3"/>
      <c r="T121" s="3"/>
      <c r="U121" s="12"/>
      <c r="V121" s="12"/>
      <c r="W121" s="12">
        <v>1</v>
      </c>
      <c r="X121" s="11">
        <v>45648</v>
      </c>
      <c r="Y121" s="11">
        <v>45648</v>
      </c>
      <c r="Z121" s="12" t="s">
        <v>1383</v>
      </c>
      <c r="AA121" s="5" t="s">
        <v>1385</v>
      </c>
      <c r="AB121" s="11">
        <v>45643</v>
      </c>
      <c r="AC121" s="5" t="s">
        <v>1458</v>
      </c>
      <c r="AD121" s="5"/>
    </row>
    <row r="122" spans="1:30" ht="57.6" x14ac:dyDescent="0.3">
      <c r="A122" s="5" t="s">
        <v>236</v>
      </c>
      <c r="B122" s="11">
        <v>45648</v>
      </c>
      <c r="C122" s="5" t="s">
        <v>1394</v>
      </c>
      <c r="D122" s="5" t="s">
        <v>306</v>
      </c>
      <c r="E122" s="5" t="s">
        <v>307</v>
      </c>
      <c r="F122" s="5" t="s">
        <v>1429</v>
      </c>
      <c r="G122" s="5" t="s">
        <v>1583</v>
      </c>
      <c r="H122" s="5" t="s">
        <v>13</v>
      </c>
      <c r="I122" s="5" t="s">
        <v>439</v>
      </c>
      <c r="J122" s="5" t="s">
        <v>623</v>
      </c>
      <c r="K122" s="5" t="s">
        <v>8</v>
      </c>
      <c r="L122" s="5" t="s">
        <v>106</v>
      </c>
      <c r="M122" s="5" t="s">
        <v>1059</v>
      </c>
      <c r="N122" s="5"/>
      <c r="O122" s="5"/>
      <c r="P122" s="12">
        <v>1</v>
      </c>
      <c r="Q122" s="12">
        <v>2</v>
      </c>
      <c r="R122" s="12"/>
      <c r="S122" s="3"/>
      <c r="T122" s="3"/>
      <c r="U122" s="12"/>
      <c r="V122" s="12"/>
      <c r="W122" s="12"/>
      <c r="X122" s="11">
        <v>45655</v>
      </c>
      <c r="Y122" s="11">
        <v>45655</v>
      </c>
      <c r="Z122" s="12" t="s">
        <v>1383</v>
      </c>
      <c r="AA122" s="5" t="s">
        <v>1385</v>
      </c>
      <c r="AB122" s="11">
        <v>45650</v>
      </c>
      <c r="AC122" s="5" t="s">
        <v>1459</v>
      </c>
      <c r="AD122" s="5"/>
    </row>
    <row r="123" spans="1:30" ht="43.2" x14ac:dyDescent="0.3">
      <c r="A123" s="5" t="s">
        <v>237</v>
      </c>
      <c r="B123" s="11">
        <v>45655</v>
      </c>
      <c r="C123" s="5" t="s">
        <v>1395</v>
      </c>
      <c r="D123" s="5" t="s">
        <v>304</v>
      </c>
      <c r="E123" s="5" t="s">
        <v>308</v>
      </c>
      <c r="F123" s="5" t="s">
        <v>1430</v>
      </c>
      <c r="G123" s="5" t="s">
        <v>1584</v>
      </c>
      <c r="H123" s="5" t="s">
        <v>13</v>
      </c>
      <c r="I123" s="5" t="s">
        <v>440</v>
      </c>
      <c r="J123" s="5" t="s">
        <v>624</v>
      </c>
      <c r="K123" s="5" t="s">
        <v>12</v>
      </c>
      <c r="L123" s="5" t="s">
        <v>93</v>
      </c>
      <c r="M123" s="5" t="s">
        <v>1029</v>
      </c>
      <c r="N123" s="5"/>
      <c r="O123" s="5"/>
      <c r="P123" s="12">
        <v>1</v>
      </c>
      <c r="Q123" s="12">
        <v>2</v>
      </c>
      <c r="R123" s="12"/>
      <c r="S123" s="3"/>
      <c r="T123" s="3"/>
      <c r="U123" s="12"/>
      <c r="V123" s="12" t="s">
        <v>1382</v>
      </c>
      <c r="W123" s="12">
        <v>1</v>
      </c>
      <c r="X123" s="11">
        <v>45662</v>
      </c>
      <c r="Y123" s="11">
        <v>45662</v>
      </c>
      <c r="Z123" s="12" t="s">
        <v>1383</v>
      </c>
      <c r="AA123" s="5" t="s">
        <v>1385</v>
      </c>
      <c r="AB123" s="11">
        <v>45657</v>
      </c>
      <c r="AC123" s="5" t="s">
        <v>1460</v>
      </c>
      <c r="AD123" s="5"/>
    </row>
    <row r="124" spans="1:30" ht="28.8" x14ac:dyDescent="0.3">
      <c r="A124" s="5" t="s">
        <v>238</v>
      </c>
      <c r="B124" s="11">
        <v>45662</v>
      </c>
      <c r="C124" s="5" t="s">
        <v>1396</v>
      </c>
      <c r="D124" s="5" t="s">
        <v>306</v>
      </c>
      <c r="E124" s="5" t="s">
        <v>309</v>
      </c>
      <c r="F124" s="5" t="s">
        <v>1431</v>
      </c>
      <c r="G124" s="5" t="s">
        <v>1585</v>
      </c>
      <c r="H124" s="5" t="s">
        <v>13</v>
      </c>
      <c r="I124" s="5" t="s">
        <v>441</v>
      </c>
      <c r="J124" s="5" t="s">
        <v>625</v>
      </c>
      <c r="K124" s="5" t="s">
        <v>11</v>
      </c>
      <c r="L124" s="5" t="s">
        <v>94</v>
      </c>
      <c r="M124" s="5" t="s">
        <v>984</v>
      </c>
      <c r="N124" s="5"/>
      <c r="O124" s="5"/>
      <c r="P124" s="12">
        <v>1</v>
      </c>
      <c r="Q124" s="12">
        <v>2</v>
      </c>
      <c r="R124" s="12"/>
      <c r="S124" s="3"/>
      <c r="T124" s="3"/>
      <c r="U124" s="12"/>
      <c r="V124" s="12"/>
      <c r="W124" s="12"/>
      <c r="X124" s="11">
        <v>45669</v>
      </c>
      <c r="Y124" s="11">
        <v>45669</v>
      </c>
      <c r="Z124" s="12" t="s">
        <v>1383</v>
      </c>
      <c r="AA124" s="5" t="s">
        <v>1385</v>
      </c>
      <c r="AB124" s="11">
        <v>45664</v>
      </c>
      <c r="AC124" s="5" t="s">
        <v>1461</v>
      </c>
      <c r="AD124" s="5"/>
    </row>
    <row r="125" spans="1:30" ht="43.2" x14ac:dyDescent="0.3">
      <c r="A125" s="5" t="s">
        <v>239</v>
      </c>
      <c r="B125" s="11">
        <v>45663</v>
      </c>
      <c r="C125" s="5" t="s">
        <v>1397</v>
      </c>
      <c r="D125" s="5" t="s">
        <v>304</v>
      </c>
      <c r="E125" s="5" t="s">
        <v>312</v>
      </c>
      <c r="F125" s="5" t="s">
        <v>1432</v>
      </c>
      <c r="G125" s="5" t="s">
        <v>1586</v>
      </c>
      <c r="H125" s="5" t="s">
        <v>13</v>
      </c>
      <c r="I125" s="5" t="s">
        <v>442</v>
      </c>
      <c r="J125" s="5" t="s">
        <v>626</v>
      </c>
      <c r="K125" s="5" t="s">
        <v>10</v>
      </c>
      <c r="L125" s="5" t="s">
        <v>107</v>
      </c>
      <c r="M125" s="5" t="s">
        <v>962</v>
      </c>
      <c r="N125" s="5"/>
      <c r="O125" s="5"/>
      <c r="P125" s="12">
        <v>1</v>
      </c>
      <c r="Q125" s="12">
        <v>2</v>
      </c>
      <c r="R125" s="12">
        <v>1</v>
      </c>
      <c r="S125" s="3">
        <v>100</v>
      </c>
      <c r="T125" s="3"/>
      <c r="U125" s="12"/>
      <c r="V125" s="12"/>
      <c r="W125" s="12"/>
      <c r="X125" s="11">
        <v>45670</v>
      </c>
      <c r="Y125" s="11">
        <v>45670</v>
      </c>
      <c r="Z125" s="12" t="s">
        <v>1383</v>
      </c>
      <c r="AA125" s="5" t="s">
        <v>1385</v>
      </c>
      <c r="AB125" s="11">
        <v>45665</v>
      </c>
      <c r="AC125" s="5" t="s">
        <v>1462</v>
      </c>
      <c r="AD125" s="5"/>
    </row>
    <row r="126" spans="1:30" ht="57.6" x14ac:dyDescent="0.3">
      <c r="A126" s="5" t="s">
        <v>240</v>
      </c>
      <c r="B126" s="11">
        <v>45665</v>
      </c>
      <c r="C126" s="5" t="s">
        <v>1398</v>
      </c>
      <c r="D126" s="5" t="s">
        <v>306</v>
      </c>
      <c r="E126" s="5" t="s">
        <v>313</v>
      </c>
      <c r="F126" s="5" t="s">
        <v>1433</v>
      </c>
      <c r="G126" s="5" t="s">
        <v>1587</v>
      </c>
      <c r="H126" s="5" t="s">
        <v>13</v>
      </c>
      <c r="I126" s="5" t="s">
        <v>443</v>
      </c>
      <c r="J126" s="5" t="s">
        <v>627</v>
      </c>
      <c r="K126" s="5" t="s">
        <v>10</v>
      </c>
      <c r="L126" s="5" t="s">
        <v>95</v>
      </c>
      <c r="M126" s="5" t="s">
        <v>951</v>
      </c>
      <c r="N126" s="5"/>
      <c r="O126" s="5"/>
      <c r="P126" s="12">
        <v>1</v>
      </c>
      <c r="Q126" s="12">
        <v>2</v>
      </c>
      <c r="R126" s="12">
        <v>1</v>
      </c>
      <c r="S126" s="3">
        <v>100</v>
      </c>
      <c r="T126" s="3"/>
      <c r="U126" s="12"/>
      <c r="V126" s="12"/>
      <c r="W126" s="12"/>
      <c r="X126" s="11">
        <v>45672</v>
      </c>
      <c r="Y126" s="11">
        <v>45672</v>
      </c>
      <c r="Z126" s="12" t="s">
        <v>1383</v>
      </c>
      <c r="AA126" s="5" t="s">
        <v>1385</v>
      </c>
      <c r="AB126" s="11">
        <v>45667</v>
      </c>
      <c r="AC126" s="5" t="s">
        <v>1463</v>
      </c>
      <c r="AD126" s="5"/>
    </row>
    <row r="127" spans="1:30" ht="43.2" x14ac:dyDescent="0.3">
      <c r="A127" s="5" t="s">
        <v>241</v>
      </c>
      <c r="B127" s="11">
        <v>45667</v>
      </c>
      <c r="C127" s="5" t="s">
        <v>1399</v>
      </c>
      <c r="D127" s="5" t="s">
        <v>304</v>
      </c>
      <c r="E127" s="5" t="s">
        <v>314</v>
      </c>
      <c r="F127" s="5" t="s">
        <v>1434</v>
      </c>
      <c r="G127" s="5" t="s">
        <v>1588</v>
      </c>
      <c r="H127" s="5" t="s">
        <v>13</v>
      </c>
      <c r="I127" s="5" t="s">
        <v>444</v>
      </c>
      <c r="J127" s="5" t="s">
        <v>628</v>
      </c>
      <c r="K127" s="5" t="s">
        <v>12</v>
      </c>
      <c r="L127" s="5" t="s">
        <v>108</v>
      </c>
      <c r="M127" s="5" t="s">
        <v>921</v>
      </c>
      <c r="N127" s="5"/>
      <c r="O127" s="5"/>
      <c r="P127" s="12">
        <v>1</v>
      </c>
      <c r="Q127" s="12">
        <v>2</v>
      </c>
      <c r="R127" s="12">
        <v>1</v>
      </c>
      <c r="S127" s="3">
        <v>100</v>
      </c>
      <c r="T127" s="3"/>
      <c r="U127" s="12"/>
      <c r="V127" s="12"/>
      <c r="W127" s="12"/>
      <c r="X127" s="11">
        <v>45674</v>
      </c>
      <c r="Y127" s="11">
        <v>45674</v>
      </c>
      <c r="Z127" s="12" t="s">
        <v>1383</v>
      </c>
      <c r="AA127" s="5" t="s">
        <v>1385</v>
      </c>
      <c r="AB127" s="11">
        <v>45669</v>
      </c>
      <c r="AC127" s="5" t="s">
        <v>1438</v>
      </c>
      <c r="AD127" s="5"/>
    </row>
    <row r="128" spans="1:30" ht="28.8" x14ac:dyDescent="0.3">
      <c r="A128" s="5" t="s">
        <v>242</v>
      </c>
      <c r="B128" s="11">
        <v>45669</v>
      </c>
      <c r="C128" s="5" t="s">
        <v>1400</v>
      </c>
      <c r="D128" s="5" t="s">
        <v>306</v>
      </c>
      <c r="E128" s="5" t="s">
        <v>316</v>
      </c>
      <c r="F128" s="5" t="s">
        <v>1408</v>
      </c>
      <c r="G128" s="5" t="s">
        <v>1589</v>
      </c>
      <c r="H128" s="5" t="s">
        <v>13</v>
      </c>
      <c r="I128" s="5" t="s">
        <v>445</v>
      </c>
      <c r="J128" s="5" t="s">
        <v>629</v>
      </c>
      <c r="K128" s="5" t="s">
        <v>11</v>
      </c>
      <c r="L128" s="5" t="s">
        <v>109</v>
      </c>
      <c r="M128" s="5" t="s">
        <v>904</v>
      </c>
      <c r="N128" s="5"/>
      <c r="O128" s="5"/>
      <c r="P128" s="12">
        <v>1</v>
      </c>
      <c r="Q128" s="12">
        <v>2</v>
      </c>
      <c r="R128" s="12">
        <v>1</v>
      </c>
      <c r="S128" s="3">
        <v>100</v>
      </c>
      <c r="T128" s="3"/>
      <c r="U128" s="12"/>
      <c r="V128" s="12"/>
      <c r="W128" s="12"/>
      <c r="X128" s="11">
        <v>45676</v>
      </c>
      <c r="Y128" s="11">
        <v>45676</v>
      </c>
      <c r="Z128" s="12" t="s">
        <v>1383</v>
      </c>
      <c r="AA128" s="5" t="s">
        <v>1385</v>
      </c>
      <c r="AB128" s="11">
        <v>45671</v>
      </c>
      <c r="AC128" s="5" t="s">
        <v>1439</v>
      </c>
      <c r="AD128" s="5"/>
    </row>
    <row r="129" spans="1:30" ht="57.6" x14ac:dyDescent="0.3">
      <c r="A129" s="5" t="s">
        <v>243</v>
      </c>
      <c r="B129" s="11">
        <v>45671</v>
      </c>
      <c r="C129" s="5" t="s">
        <v>1401</v>
      </c>
      <c r="D129" s="5" t="s">
        <v>304</v>
      </c>
      <c r="E129" s="5" t="s">
        <v>317</v>
      </c>
      <c r="F129" s="5" t="s">
        <v>1409</v>
      </c>
      <c r="G129" s="5" t="s">
        <v>1590</v>
      </c>
      <c r="H129" s="5" t="s">
        <v>13</v>
      </c>
      <c r="I129" s="5" t="s">
        <v>446</v>
      </c>
      <c r="J129" s="5" t="s">
        <v>630</v>
      </c>
      <c r="K129" s="5" t="s">
        <v>10</v>
      </c>
      <c r="L129" s="5" t="s">
        <v>96</v>
      </c>
      <c r="M129" s="5" t="s">
        <v>879</v>
      </c>
      <c r="N129" s="5"/>
      <c r="O129" s="5"/>
      <c r="P129" s="12">
        <v>1</v>
      </c>
      <c r="Q129" s="12">
        <v>2</v>
      </c>
      <c r="R129" s="12">
        <v>1</v>
      </c>
      <c r="S129" s="3">
        <v>100</v>
      </c>
      <c r="T129" s="3"/>
      <c r="U129" s="12"/>
      <c r="V129" s="12"/>
      <c r="W129" s="12"/>
      <c r="X129" s="11">
        <v>45678</v>
      </c>
      <c r="Y129" s="11">
        <v>45678</v>
      </c>
      <c r="Z129" s="12" t="s">
        <v>1383</v>
      </c>
      <c r="AA129" s="5" t="s">
        <v>1385</v>
      </c>
      <c r="AB129" s="11">
        <v>45673</v>
      </c>
      <c r="AC129" s="5" t="s">
        <v>1440</v>
      </c>
      <c r="AD129" s="5"/>
    </row>
    <row r="130" spans="1:30" ht="43.2" x14ac:dyDescent="0.3">
      <c r="A130" s="5" t="s">
        <v>244</v>
      </c>
      <c r="B130" s="11">
        <v>45673</v>
      </c>
      <c r="C130" s="5" t="s">
        <v>1402</v>
      </c>
      <c r="D130" s="5" t="s">
        <v>306</v>
      </c>
      <c r="E130" s="5" t="s">
        <v>318</v>
      </c>
      <c r="F130" s="5" t="s">
        <v>1410</v>
      </c>
      <c r="G130" s="5" t="s">
        <v>1591</v>
      </c>
      <c r="H130" s="5" t="s">
        <v>13</v>
      </c>
      <c r="I130" s="5" t="s">
        <v>447</v>
      </c>
      <c r="J130" s="5" t="s">
        <v>631</v>
      </c>
      <c r="K130" s="5" t="s">
        <v>8</v>
      </c>
      <c r="L130" s="5" t="s">
        <v>97</v>
      </c>
      <c r="M130" s="5" t="s">
        <v>860</v>
      </c>
      <c r="N130" s="5"/>
      <c r="O130" s="5"/>
      <c r="P130" s="12">
        <v>1</v>
      </c>
      <c r="Q130" s="12">
        <v>2</v>
      </c>
      <c r="R130" s="12">
        <v>1</v>
      </c>
      <c r="S130" s="3">
        <v>100</v>
      </c>
      <c r="T130" s="3"/>
      <c r="U130" s="12"/>
      <c r="V130" s="12"/>
      <c r="W130" s="12"/>
      <c r="X130" s="11">
        <v>45680</v>
      </c>
      <c r="Y130" s="11">
        <v>45680</v>
      </c>
      <c r="Z130" s="12" t="s">
        <v>1383</v>
      </c>
      <c r="AA130" s="5" t="s">
        <v>1385</v>
      </c>
      <c r="AB130" s="11">
        <v>45675</v>
      </c>
      <c r="AC130" s="5" t="s">
        <v>1441</v>
      </c>
      <c r="AD130" s="5"/>
    </row>
    <row r="131" spans="1:30" ht="57.6" x14ac:dyDescent="0.3">
      <c r="A131" s="5" t="s">
        <v>245</v>
      </c>
      <c r="B131" s="11">
        <v>45675</v>
      </c>
      <c r="C131" s="5" t="s">
        <v>1391</v>
      </c>
      <c r="D131" s="5" t="s">
        <v>304</v>
      </c>
      <c r="E131" s="5" t="s">
        <v>307</v>
      </c>
      <c r="F131" s="5" t="s">
        <v>1411</v>
      </c>
      <c r="G131" s="5" t="s">
        <v>1592</v>
      </c>
      <c r="H131" s="5" t="s">
        <v>9</v>
      </c>
      <c r="I131" s="5" t="s">
        <v>448</v>
      </c>
      <c r="J131" s="5" t="s">
        <v>632</v>
      </c>
      <c r="K131" s="5" t="s">
        <v>12</v>
      </c>
      <c r="L131" s="5" t="s">
        <v>98</v>
      </c>
      <c r="M131" s="5" t="s">
        <v>836</v>
      </c>
      <c r="N131" s="5"/>
      <c r="O131" s="5"/>
      <c r="P131" s="12">
        <v>1</v>
      </c>
      <c r="Q131" s="12">
        <v>2</v>
      </c>
      <c r="R131" s="12">
        <v>1</v>
      </c>
      <c r="S131" s="3">
        <v>100</v>
      </c>
      <c r="T131" s="3"/>
      <c r="U131" s="12"/>
      <c r="V131" s="12"/>
      <c r="W131" s="12"/>
      <c r="X131" s="11">
        <v>45682</v>
      </c>
      <c r="Y131" s="11">
        <v>45682</v>
      </c>
      <c r="Z131" s="12" t="s">
        <v>1383</v>
      </c>
      <c r="AA131" s="5" t="s">
        <v>1385</v>
      </c>
      <c r="AB131" s="11">
        <v>45677</v>
      </c>
      <c r="AC131" s="5" t="s">
        <v>1442</v>
      </c>
      <c r="AD131" s="5"/>
    </row>
    <row r="132" spans="1:30" ht="43.2" x14ac:dyDescent="0.3">
      <c r="A132" s="5" t="s">
        <v>246</v>
      </c>
      <c r="B132" s="11">
        <v>45677</v>
      </c>
      <c r="C132" s="5" t="s">
        <v>1392</v>
      </c>
      <c r="D132" s="5" t="s">
        <v>306</v>
      </c>
      <c r="E132" s="5" t="s">
        <v>308</v>
      </c>
      <c r="F132" s="5" t="s">
        <v>1412</v>
      </c>
      <c r="G132" s="5" t="s">
        <v>1593</v>
      </c>
      <c r="H132" s="5" t="s">
        <v>9</v>
      </c>
      <c r="I132" s="5" t="s">
        <v>449</v>
      </c>
      <c r="J132" s="5" t="s">
        <v>633</v>
      </c>
      <c r="K132" s="5" t="s">
        <v>11</v>
      </c>
      <c r="L132" s="5" t="s">
        <v>112</v>
      </c>
      <c r="M132" s="5" t="s">
        <v>801</v>
      </c>
      <c r="N132" s="5"/>
      <c r="O132" s="5"/>
      <c r="P132" s="12">
        <v>1</v>
      </c>
      <c r="Q132" s="12">
        <v>2</v>
      </c>
      <c r="R132" s="12">
        <v>1</v>
      </c>
      <c r="S132" s="3">
        <v>100</v>
      </c>
      <c r="T132" s="3"/>
      <c r="U132" s="12"/>
      <c r="V132" s="12"/>
      <c r="W132" s="12"/>
      <c r="X132" s="11">
        <v>45684</v>
      </c>
      <c r="Y132" s="11">
        <v>45684</v>
      </c>
      <c r="Z132" s="12" t="s">
        <v>1383</v>
      </c>
      <c r="AA132" s="5" t="s">
        <v>1385</v>
      </c>
      <c r="AB132" s="11">
        <v>45679</v>
      </c>
      <c r="AC132" s="5" t="s">
        <v>1443</v>
      </c>
      <c r="AD132" s="5"/>
    </row>
    <row r="133" spans="1:30" ht="43.2" x14ac:dyDescent="0.3">
      <c r="A133" s="5" t="s">
        <v>247</v>
      </c>
      <c r="B133" s="11">
        <v>45679</v>
      </c>
      <c r="C133" s="5" t="s">
        <v>1393</v>
      </c>
      <c r="D133" s="5" t="s">
        <v>304</v>
      </c>
      <c r="E133" s="5" t="s">
        <v>309</v>
      </c>
      <c r="F133" s="5" t="s">
        <v>1413</v>
      </c>
      <c r="G133" s="5" t="s">
        <v>1594</v>
      </c>
      <c r="H133" s="5" t="s">
        <v>9</v>
      </c>
      <c r="I133" s="5" t="s">
        <v>450</v>
      </c>
      <c r="J133" s="5" t="s">
        <v>634</v>
      </c>
      <c r="K133" s="5" t="s">
        <v>10</v>
      </c>
      <c r="L133" s="5" t="s">
        <v>99</v>
      </c>
      <c r="M133" s="5" t="s">
        <v>793</v>
      </c>
      <c r="N133" s="5"/>
      <c r="O133" s="5"/>
      <c r="P133" s="12">
        <v>1</v>
      </c>
      <c r="Q133" s="12">
        <v>2</v>
      </c>
      <c r="R133" s="12">
        <v>1</v>
      </c>
      <c r="S133" s="3">
        <v>100</v>
      </c>
      <c r="T133" s="3"/>
      <c r="U133" s="12"/>
      <c r="V133" s="12"/>
      <c r="W133" s="12"/>
      <c r="X133" s="11">
        <v>45686</v>
      </c>
      <c r="Y133" s="11">
        <v>45686</v>
      </c>
      <c r="Z133" s="12" t="s">
        <v>1383</v>
      </c>
      <c r="AA133" s="5" t="s">
        <v>1385</v>
      </c>
      <c r="AB133" s="11">
        <v>45681</v>
      </c>
      <c r="AC133" s="5" t="s">
        <v>1444</v>
      </c>
      <c r="AD133" s="5"/>
    </row>
    <row r="134" spans="1:30" ht="43.2" x14ac:dyDescent="0.3">
      <c r="A134" s="5" t="s">
        <v>248</v>
      </c>
      <c r="B134" s="11">
        <v>45681</v>
      </c>
      <c r="C134" s="5" t="s">
        <v>1394</v>
      </c>
      <c r="D134" s="5" t="s">
        <v>306</v>
      </c>
      <c r="E134" s="5" t="s">
        <v>312</v>
      </c>
      <c r="F134" s="5" t="s">
        <v>1410</v>
      </c>
      <c r="G134" s="5" t="s">
        <v>1595</v>
      </c>
      <c r="H134" s="5" t="s">
        <v>9</v>
      </c>
      <c r="I134" s="5" t="s">
        <v>451</v>
      </c>
      <c r="J134" s="5" t="s">
        <v>635</v>
      </c>
      <c r="K134" s="5" t="s">
        <v>8</v>
      </c>
      <c r="L134" s="5" t="s">
        <v>110</v>
      </c>
      <c r="M134" s="5" t="s">
        <v>759</v>
      </c>
      <c r="N134" s="5"/>
      <c r="O134" s="5"/>
      <c r="P134" s="12">
        <v>1</v>
      </c>
      <c r="Q134" s="12">
        <v>2</v>
      </c>
      <c r="R134" s="12">
        <v>1</v>
      </c>
      <c r="S134" s="3">
        <v>100</v>
      </c>
      <c r="T134" s="3"/>
      <c r="U134" s="12"/>
      <c r="V134" s="12"/>
      <c r="W134" s="12"/>
      <c r="X134" s="11">
        <v>45688</v>
      </c>
      <c r="Y134" s="11">
        <v>45688</v>
      </c>
      <c r="Z134" s="12" t="s">
        <v>1383</v>
      </c>
      <c r="AA134" s="5" t="s">
        <v>1385</v>
      </c>
      <c r="AB134" s="11">
        <v>45683</v>
      </c>
      <c r="AC134" s="5" t="s">
        <v>1445</v>
      </c>
      <c r="AD134" s="5"/>
    </row>
    <row r="135" spans="1:30" ht="28.8" x14ac:dyDescent="0.3">
      <c r="A135" s="5" t="s">
        <v>249</v>
      </c>
      <c r="B135" s="11">
        <v>45683</v>
      </c>
      <c r="C135" s="5" t="s">
        <v>1395</v>
      </c>
      <c r="D135" s="5" t="s">
        <v>304</v>
      </c>
      <c r="E135" s="5" t="s">
        <v>313</v>
      </c>
      <c r="F135" s="5" t="s">
        <v>1411</v>
      </c>
      <c r="G135" s="5" t="s">
        <v>1596</v>
      </c>
      <c r="H135" s="5" t="s">
        <v>9</v>
      </c>
      <c r="I135" s="5" t="s">
        <v>452</v>
      </c>
      <c r="J135" s="5" t="s">
        <v>636</v>
      </c>
      <c r="K135" s="5" t="s">
        <v>12</v>
      </c>
      <c r="L135" s="5" t="s">
        <v>113</v>
      </c>
      <c r="M135" s="5" t="s">
        <v>740</v>
      </c>
      <c r="N135" s="5"/>
      <c r="O135" s="5"/>
      <c r="P135" s="12">
        <v>1</v>
      </c>
      <c r="Q135" s="12">
        <v>2</v>
      </c>
      <c r="R135" s="12">
        <v>1</v>
      </c>
      <c r="S135" s="3">
        <v>100</v>
      </c>
      <c r="T135" s="3"/>
      <c r="U135" s="12"/>
      <c r="V135" s="12"/>
      <c r="W135" s="12"/>
      <c r="X135" s="11">
        <v>45690</v>
      </c>
      <c r="Y135" s="11">
        <v>45690</v>
      </c>
      <c r="Z135" s="12" t="s">
        <v>1383</v>
      </c>
      <c r="AA135" s="5" t="s">
        <v>1385</v>
      </c>
      <c r="AB135" s="11">
        <v>45685</v>
      </c>
      <c r="AC135" s="5" t="s">
        <v>1446</v>
      </c>
      <c r="AD135" s="5"/>
    </row>
    <row r="136" spans="1:30" ht="28.8" x14ac:dyDescent="0.3">
      <c r="A136" s="5" t="s">
        <v>250</v>
      </c>
      <c r="B136" s="11">
        <v>45690</v>
      </c>
      <c r="C136" s="5" t="s">
        <v>1396</v>
      </c>
      <c r="D136" s="5" t="s">
        <v>306</v>
      </c>
      <c r="E136" s="5" t="s">
        <v>314</v>
      </c>
      <c r="F136" s="5" t="s">
        <v>1412</v>
      </c>
      <c r="G136" s="5" t="s">
        <v>1597</v>
      </c>
      <c r="H136" s="5" t="s">
        <v>13</v>
      </c>
      <c r="I136" s="5" t="s">
        <v>453</v>
      </c>
      <c r="J136" s="5" t="s">
        <v>637</v>
      </c>
      <c r="K136" s="5" t="s">
        <v>11</v>
      </c>
      <c r="L136" s="5" t="s">
        <v>100</v>
      </c>
      <c r="M136" s="5" t="s">
        <v>4</v>
      </c>
      <c r="N136" s="5"/>
      <c r="O136" s="5"/>
      <c r="P136" s="12">
        <v>1</v>
      </c>
      <c r="Q136" s="12">
        <v>2</v>
      </c>
      <c r="R136" s="12">
        <v>1</v>
      </c>
      <c r="S136" s="3">
        <v>100</v>
      </c>
      <c r="T136" s="3"/>
      <c r="U136" s="12"/>
      <c r="V136" s="12"/>
      <c r="W136" s="12"/>
      <c r="X136" s="11">
        <v>45697</v>
      </c>
      <c r="Y136" s="11">
        <v>45697</v>
      </c>
      <c r="Z136" s="12" t="s">
        <v>1383</v>
      </c>
      <c r="AA136" s="5" t="s">
        <v>1385</v>
      </c>
      <c r="AB136" s="11">
        <v>45692</v>
      </c>
      <c r="AC136" s="5" t="s">
        <v>1447</v>
      </c>
      <c r="AD136" s="5"/>
    </row>
    <row r="137" spans="1:30" ht="43.2" x14ac:dyDescent="0.3">
      <c r="A137" s="5" t="s">
        <v>251</v>
      </c>
      <c r="B137" s="11">
        <v>45695</v>
      </c>
      <c r="C137" s="5" t="s">
        <v>1397</v>
      </c>
      <c r="D137" s="5" t="s">
        <v>304</v>
      </c>
      <c r="E137" s="5" t="s">
        <v>316</v>
      </c>
      <c r="F137" s="5" t="s">
        <v>1413</v>
      </c>
      <c r="G137" s="5" t="s">
        <v>1598</v>
      </c>
      <c r="H137" s="5" t="s">
        <v>13</v>
      </c>
      <c r="I137" s="5" t="s">
        <v>454</v>
      </c>
      <c r="J137" s="5" t="s">
        <v>638</v>
      </c>
      <c r="K137" s="5" t="s">
        <v>10</v>
      </c>
      <c r="L137" s="5" t="s">
        <v>111</v>
      </c>
      <c r="M137" s="5" t="s">
        <v>697</v>
      </c>
      <c r="N137" s="5"/>
      <c r="O137" s="5"/>
      <c r="P137" s="12">
        <v>1</v>
      </c>
      <c r="Q137" s="12">
        <v>2</v>
      </c>
      <c r="R137" s="12">
        <v>1</v>
      </c>
      <c r="S137" s="3">
        <v>100</v>
      </c>
      <c r="T137" s="3"/>
      <c r="U137" s="12"/>
      <c r="V137" s="12"/>
      <c r="W137" s="12"/>
      <c r="X137" s="11">
        <v>45702</v>
      </c>
      <c r="Y137" s="11"/>
      <c r="Z137" s="12" t="s">
        <v>1384</v>
      </c>
      <c r="AA137" s="5" t="s">
        <v>1385</v>
      </c>
      <c r="AB137" s="11">
        <v>45697</v>
      </c>
      <c r="AC137" s="5" t="s">
        <v>1448</v>
      </c>
      <c r="AD137" s="5"/>
    </row>
    <row r="138" spans="1:30" ht="28.8" x14ac:dyDescent="0.3">
      <c r="A138" s="5" t="s">
        <v>252</v>
      </c>
      <c r="B138" s="11">
        <v>45700</v>
      </c>
      <c r="C138" s="5" t="s">
        <v>1398</v>
      </c>
      <c r="D138" s="5" t="s">
        <v>306</v>
      </c>
      <c r="E138" s="5" t="s">
        <v>317</v>
      </c>
      <c r="F138" s="5" t="s">
        <v>1414</v>
      </c>
      <c r="G138" s="5" t="s">
        <v>1599</v>
      </c>
      <c r="H138" s="5" t="s">
        <v>13</v>
      </c>
      <c r="I138" s="5" t="s">
        <v>455</v>
      </c>
      <c r="J138" s="5" t="s">
        <v>639</v>
      </c>
      <c r="K138" s="5" t="s">
        <v>12</v>
      </c>
      <c r="L138" s="5" t="s">
        <v>101</v>
      </c>
      <c r="M138" s="5" t="s">
        <v>1372</v>
      </c>
      <c r="N138" s="5"/>
      <c r="O138" s="5"/>
      <c r="P138" s="12">
        <v>1</v>
      </c>
      <c r="Q138" s="12">
        <v>2</v>
      </c>
      <c r="R138" s="12"/>
      <c r="S138" s="3"/>
      <c r="T138" s="3"/>
      <c r="U138" s="12">
        <v>1</v>
      </c>
      <c r="V138" s="12"/>
      <c r="W138" s="12"/>
      <c r="X138" s="11">
        <v>45707</v>
      </c>
      <c r="Y138" s="11">
        <v>45707</v>
      </c>
      <c r="Z138" s="12" t="s">
        <v>1383</v>
      </c>
      <c r="AA138" s="5" t="s">
        <v>1385</v>
      </c>
      <c r="AB138" s="11">
        <v>45702</v>
      </c>
      <c r="AC138" s="5" t="s">
        <v>1449</v>
      </c>
      <c r="AD138" s="5"/>
    </row>
    <row r="139" spans="1:30" ht="28.8" x14ac:dyDescent="0.3">
      <c r="A139" s="5" t="s">
        <v>253</v>
      </c>
      <c r="B139" s="11">
        <v>45705</v>
      </c>
      <c r="C139" s="5" t="s">
        <v>1399</v>
      </c>
      <c r="D139" s="5" t="s">
        <v>304</v>
      </c>
      <c r="E139" s="5" t="s">
        <v>318</v>
      </c>
      <c r="F139" s="5" t="s">
        <v>1415</v>
      </c>
      <c r="G139" s="5" t="s">
        <v>1600</v>
      </c>
      <c r="H139" s="5" t="s">
        <v>13</v>
      </c>
      <c r="I139" s="5" t="s">
        <v>456</v>
      </c>
      <c r="J139" s="5" t="s">
        <v>640</v>
      </c>
      <c r="K139" s="5" t="s">
        <v>12</v>
      </c>
      <c r="L139" s="5" t="s">
        <v>87</v>
      </c>
      <c r="M139" s="5" t="s">
        <v>1351</v>
      </c>
      <c r="N139" s="5"/>
      <c r="O139" s="5"/>
      <c r="P139" s="12">
        <v>1</v>
      </c>
      <c r="Q139" s="12">
        <v>2</v>
      </c>
      <c r="R139" s="12"/>
      <c r="S139" s="3"/>
      <c r="T139" s="3"/>
      <c r="U139" s="12"/>
      <c r="V139" s="12"/>
      <c r="W139" s="12"/>
      <c r="X139" s="11">
        <v>45712</v>
      </c>
      <c r="Y139" s="11">
        <v>45712</v>
      </c>
      <c r="Z139" s="12" t="s">
        <v>1383</v>
      </c>
      <c r="AA139" s="5" t="s">
        <v>1385</v>
      </c>
      <c r="AB139" s="11">
        <v>45707</v>
      </c>
      <c r="AC139" s="5" t="s">
        <v>1450</v>
      </c>
      <c r="AD139" s="5"/>
    </row>
    <row r="140" spans="1:30" ht="43.2" x14ac:dyDescent="0.3">
      <c r="A140" s="5" t="s">
        <v>254</v>
      </c>
      <c r="B140" s="11">
        <v>45710</v>
      </c>
      <c r="C140" s="5" t="s">
        <v>1400</v>
      </c>
      <c r="D140" s="5" t="s">
        <v>306</v>
      </c>
      <c r="E140" s="5" t="s">
        <v>307</v>
      </c>
      <c r="F140" s="5" t="s">
        <v>1416</v>
      </c>
      <c r="G140" s="5" t="s">
        <v>1601</v>
      </c>
      <c r="H140" s="5" t="s">
        <v>13</v>
      </c>
      <c r="I140" s="5" t="s">
        <v>457</v>
      </c>
      <c r="J140" s="5" t="s">
        <v>641</v>
      </c>
      <c r="K140" s="5" t="s">
        <v>11</v>
      </c>
      <c r="L140" s="5" t="s">
        <v>88</v>
      </c>
      <c r="M140" s="5" t="s">
        <v>1319</v>
      </c>
      <c r="N140" s="5"/>
      <c r="O140" s="5"/>
      <c r="P140" s="12">
        <v>1</v>
      </c>
      <c r="Q140" s="12">
        <v>2</v>
      </c>
      <c r="R140" s="12"/>
      <c r="S140" s="3"/>
      <c r="T140" s="3"/>
      <c r="U140" s="12"/>
      <c r="V140" s="12"/>
      <c r="W140" s="12">
        <v>1</v>
      </c>
      <c r="X140" s="11">
        <v>45717</v>
      </c>
      <c r="Y140" s="11">
        <v>45717</v>
      </c>
      <c r="Z140" s="12" t="s">
        <v>1383</v>
      </c>
      <c r="AA140" s="5" t="s">
        <v>1385</v>
      </c>
      <c r="AB140" s="11">
        <v>45712</v>
      </c>
      <c r="AC140" s="5" t="s">
        <v>1451</v>
      </c>
      <c r="AD140" s="5"/>
    </row>
    <row r="141" spans="1:30" ht="28.8" x14ac:dyDescent="0.3">
      <c r="A141" s="5" t="s">
        <v>255</v>
      </c>
      <c r="B141" s="11">
        <v>45715</v>
      </c>
      <c r="C141" s="5" t="s">
        <v>1401</v>
      </c>
      <c r="D141" s="5" t="s">
        <v>304</v>
      </c>
      <c r="E141" s="5" t="s">
        <v>308</v>
      </c>
      <c r="F141" s="5" t="s">
        <v>1417</v>
      </c>
      <c r="G141" s="5" t="s">
        <v>1602</v>
      </c>
      <c r="H141" s="5" t="s">
        <v>13</v>
      </c>
      <c r="I141" s="5" t="s">
        <v>458</v>
      </c>
      <c r="J141" s="5" t="s">
        <v>642</v>
      </c>
      <c r="K141" s="5" t="s">
        <v>10</v>
      </c>
      <c r="L141" s="5" t="s">
        <v>89</v>
      </c>
      <c r="M141" s="5" t="s">
        <v>1292</v>
      </c>
      <c r="N141" s="5"/>
      <c r="O141" s="5"/>
      <c r="P141" s="12">
        <v>1</v>
      </c>
      <c r="Q141" s="12">
        <v>2</v>
      </c>
      <c r="R141" s="12"/>
      <c r="S141" s="3"/>
      <c r="T141" s="3"/>
      <c r="U141" s="12"/>
      <c r="V141" s="12"/>
      <c r="W141" s="12"/>
      <c r="X141" s="11">
        <v>45722</v>
      </c>
      <c r="Y141" s="11">
        <v>45722</v>
      </c>
      <c r="Z141" s="12" t="s">
        <v>1383</v>
      </c>
      <c r="AA141" s="5" t="s">
        <v>1385</v>
      </c>
      <c r="AB141" s="11">
        <v>45717</v>
      </c>
      <c r="AC141" s="5" t="s">
        <v>1452</v>
      </c>
      <c r="AD141" s="5"/>
    </row>
    <row r="142" spans="1:30" ht="43.2" x14ac:dyDescent="0.3">
      <c r="A142" s="5" t="s">
        <v>256</v>
      </c>
      <c r="B142" s="11">
        <v>45720</v>
      </c>
      <c r="C142" s="5" t="s">
        <v>1402</v>
      </c>
      <c r="D142" s="5" t="s">
        <v>306</v>
      </c>
      <c r="E142" s="5" t="s">
        <v>309</v>
      </c>
      <c r="F142" s="5" t="s">
        <v>1418</v>
      </c>
      <c r="G142" s="5" t="s">
        <v>1603</v>
      </c>
      <c r="H142" s="5" t="s">
        <v>13</v>
      </c>
      <c r="I142" s="5" t="s">
        <v>459</v>
      </c>
      <c r="J142" s="5" t="s">
        <v>643</v>
      </c>
      <c r="K142" s="5" t="s">
        <v>8</v>
      </c>
      <c r="L142" s="5" t="s">
        <v>90</v>
      </c>
      <c r="M142" s="5" t="s">
        <v>1264</v>
      </c>
      <c r="N142" s="5"/>
      <c r="O142" s="5"/>
      <c r="P142" s="12">
        <v>1</v>
      </c>
      <c r="Q142" s="12">
        <v>2</v>
      </c>
      <c r="R142" s="12"/>
      <c r="S142" s="3"/>
      <c r="T142" s="3"/>
      <c r="U142" s="12">
        <v>1</v>
      </c>
      <c r="V142" s="12"/>
      <c r="W142" s="12"/>
      <c r="X142" s="11">
        <v>45727</v>
      </c>
      <c r="Y142" s="11">
        <v>45727</v>
      </c>
      <c r="Z142" s="12" t="s">
        <v>1383</v>
      </c>
      <c r="AA142" s="5" t="s">
        <v>1385</v>
      </c>
      <c r="AB142" s="11">
        <v>45722</v>
      </c>
      <c r="AC142" s="5" t="s">
        <v>1453</v>
      </c>
      <c r="AD142" s="5"/>
    </row>
    <row r="143" spans="1:30" ht="43.2" x14ac:dyDescent="0.3">
      <c r="A143" s="5" t="s">
        <v>257</v>
      </c>
      <c r="B143" s="11">
        <v>45725</v>
      </c>
      <c r="C143" s="5" t="s">
        <v>1399</v>
      </c>
      <c r="D143" s="5" t="s">
        <v>304</v>
      </c>
      <c r="E143" s="5" t="s">
        <v>312</v>
      </c>
      <c r="F143" s="5" t="s">
        <v>1419</v>
      </c>
      <c r="G143" s="5" t="s">
        <v>1604</v>
      </c>
      <c r="H143" s="5" t="s">
        <v>13</v>
      </c>
      <c r="I143" s="5" t="s">
        <v>460</v>
      </c>
      <c r="J143" s="5" t="s">
        <v>644</v>
      </c>
      <c r="K143" s="5" t="s">
        <v>12</v>
      </c>
      <c r="L143" s="5" t="s">
        <v>91</v>
      </c>
      <c r="M143" s="5" t="s">
        <v>1232</v>
      </c>
      <c r="N143" s="5"/>
      <c r="O143" s="5"/>
      <c r="P143" s="12">
        <v>1</v>
      </c>
      <c r="Q143" s="12">
        <v>2</v>
      </c>
      <c r="R143" s="12"/>
      <c r="S143" s="3"/>
      <c r="T143" s="3"/>
      <c r="U143" s="12"/>
      <c r="V143" s="12"/>
      <c r="W143" s="12">
        <v>1</v>
      </c>
      <c r="X143" s="11">
        <v>45732</v>
      </c>
      <c r="Y143" s="11">
        <v>45732</v>
      </c>
      <c r="Z143" s="12" t="s">
        <v>1383</v>
      </c>
      <c r="AA143" s="5" t="s">
        <v>1385</v>
      </c>
      <c r="AB143" s="11">
        <v>45727</v>
      </c>
      <c r="AC143" s="5" t="s">
        <v>1454</v>
      </c>
      <c r="AD143" s="5"/>
    </row>
    <row r="144" spans="1:30" ht="43.2" x14ac:dyDescent="0.3">
      <c r="A144" s="5" t="s">
        <v>258</v>
      </c>
      <c r="B144" s="11">
        <v>45730</v>
      </c>
      <c r="C144" s="5" t="s">
        <v>1400</v>
      </c>
      <c r="D144" s="5" t="s">
        <v>306</v>
      </c>
      <c r="E144" s="5" t="s">
        <v>313</v>
      </c>
      <c r="F144" s="5" t="s">
        <v>1420</v>
      </c>
      <c r="G144" s="5" t="s">
        <v>1605</v>
      </c>
      <c r="H144" s="5" t="s">
        <v>13</v>
      </c>
      <c r="I144" s="5" t="s">
        <v>461</v>
      </c>
      <c r="J144" s="5" t="s">
        <v>645</v>
      </c>
      <c r="K144" s="5" t="s">
        <v>10</v>
      </c>
      <c r="L144" s="5" t="s">
        <v>102</v>
      </c>
      <c r="M144" s="5" t="s">
        <v>1202</v>
      </c>
      <c r="N144" s="5"/>
      <c r="O144" s="5"/>
      <c r="P144" s="12">
        <v>1</v>
      </c>
      <c r="Q144" s="12">
        <v>2</v>
      </c>
      <c r="R144" s="12"/>
      <c r="S144" s="3"/>
      <c r="T144" s="3">
        <v>7500</v>
      </c>
      <c r="U144" s="12"/>
      <c r="V144" s="12"/>
      <c r="W144" s="12"/>
      <c r="X144" s="11">
        <v>45737</v>
      </c>
      <c r="Y144" s="11">
        <v>45737</v>
      </c>
      <c r="Z144" s="12" t="s">
        <v>1383</v>
      </c>
      <c r="AA144" s="5" t="s">
        <v>1385</v>
      </c>
      <c r="AB144" s="11">
        <v>45732</v>
      </c>
      <c r="AC144" s="5" t="s">
        <v>1455</v>
      </c>
      <c r="AD144" s="5"/>
    </row>
    <row r="145" spans="1:30" ht="43.2" x14ac:dyDescent="0.3">
      <c r="A145" s="5" t="s">
        <v>259</v>
      </c>
      <c r="B145" s="11">
        <v>45735</v>
      </c>
      <c r="C145" s="5" t="s">
        <v>1401</v>
      </c>
      <c r="D145" s="5" t="s">
        <v>304</v>
      </c>
      <c r="E145" s="5" t="s">
        <v>314</v>
      </c>
      <c r="F145" s="5" t="s">
        <v>1421</v>
      </c>
      <c r="G145" s="5" t="s">
        <v>1606</v>
      </c>
      <c r="H145" s="5" t="s">
        <v>7</v>
      </c>
      <c r="I145" s="5" t="s">
        <v>462</v>
      </c>
      <c r="J145" s="5" t="s">
        <v>646</v>
      </c>
      <c r="K145" s="5" t="s">
        <v>10</v>
      </c>
      <c r="L145" s="5" t="s">
        <v>103</v>
      </c>
      <c r="M145" s="5" t="s">
        <v>1177</v>
      </c>
      <c r="N145" s="5"/>
      <c r="O145" s="5"/>
      <c r="P145" s="12">
        <v>1</v>
      </c>
      <c r="Q145" s="12">
        <v>2</v>
      </c>
      <c r="R145" s="12"/>
      <c r="S145" s="3"/>
      <c r="T145" s="3"/>
      <c r="U145" s="12"/>
      <c r="V145" s="12" t="s">
        <v>1382</v>
      </c>
      <c r="W145" s="12"/>
      <c r="X145" s="11">
        <v>45742</v>
      </c>
      <c r="Y145" s="11">
        <v>45742</v>
      </c>
      <c r="Z145" s="12" t="s">
        <v>1383</v>
      </c>
      <c r="AA145" s="5" t="s">
        <v>1385</v>
      </c>
      <c r="AB145" s="11">
        <v>45737</v>
      </c>
      <c r="AC145" s="5" t="s">
        <v>1456</v>
      </c>
      <c r="AD145" s="5"/>
    </row>
    <row r="146" spans="1:30" ht="57.6" x14ac:dyDescent="0.3">
      <c r="A146" s="5" t="s">
        <v>260</v>
      </c>
      <c r="B146" s="11">
        <v>45740</v>
      </c>
      <c r="C146" s="5" t="s">
        <v>1402</v>
      </c>
      <c r="D146" s="5" t="s">
        <v>306</v>
      </c>
      <c r="E146" s="5" t="s">
        <v>316</v>
      </c>
      <c r="F146" s="5" t="s">
        <v>1422</v>
      </c>
      <c r="G146" s="5" t="s">
        <v>1607</v>
      </c>
      <c r="H146" s="5" t="s">
        <v>13</v>
      </c>
      <c r="I146" s="5" t="s">
        <v>463</v>
      </c>
      <c r="J146" s="5" t="s">
        <v>647</v>
      </c>
      <c r="K146" s="5" t="s">
        <v>8</v>
      </c>
      <c r="L146" s="5" t="s">
        <v>92</v>
      </c>
      <c r="M146" s="5" t="s">
        <v>1122</v>
      </c>
      <c r="N146" s="5"/>
      <c r="O146" s="5"/>
      <c r="P146" s="12">
        <v>1</v>
      </c>
      <c r="Q146" s="12">
        <v>2</v>
      </c>
      <c r="R146" s="12">
        <v>1</v>
      </c>
      <c r="S146" s="3">
        <v>100</v>
      </c>
      <c r="T146" s="3"/>
      <c r="U146" s="12"/>
      <c r="V146" s="12"/>
      <c r="W146" s="12"/>
      <c r="X146" s="11">
        <v>45747</v>
      </c>
      <c r="Y146" s="11">
        <v>45747</v>
      </c>
      <c r="Z146" s="12" t="s">
        <v>1383</v>
      </c>
      <c r="AA146" s="5" t="s">
        <v>1385</v>
      </c>
      <c r="AB146" s="11">
        <v>45742</v>
      </c>
      <c r="AC146" s="5" t="s">
        <v>1437</v>
      </c>
      <c r="AD146" s="5"/>
    </row>
    <row r="147" spans="1:30" ht="43.2" x14ac:dyDescent="0.3">
      <c r="A147" s="5" t="s">
        <v>261</v>
      </c>
      <c r="B147" s="11">
        <v>45740</v>
      </c>
      <c r="C147" s="5" t="s">
        <v>1403</v>
      </c>
      <c r="D147" s="5" t="s">
        <v>304</v>
      </c>
      <c r="E147" s="5" t="s">
        <v>317</v>
      </c>
      <c r="F147" s="5" t="s">
        <v>1423</v>
      </c>
      <c r="G147" s="5" t="s">
        <v>1608</v>
      </c>
      <c r="H147" s="5" t="s">
        <v>13</v>
      </c>
      <c r="I147" s="5" t="s">
        <v>464</v>
      </c>
      <c r="J147" s="5" t="s">
        <v>648</v>
      </c>
      <c r="K147" s="5" t="s">
        <v>12</v>
      </c>
      <c r="L147" s="5" t="s">
        <v>104</v>
      </c>
      <c r="M147" s="5" t="s">
        <v>1101</v>
      </c>
      <c r="N147" s="5"/>
      <c r="O147" s="5"/>
      <c r="P147" s="12">
        <v>1</v>
      </c>
      <c r="Q147" s="12">
        <v>2</v>
      </c>
      <c r="R147" s="12">
        <v>1</v>
      </c>
      <c r="S147" s="3">
        <v>100</v>
      </c>
      <c r="T147" s="3"/>
      <c r="U147" s="12"/>
      <c r="V147" s="12"/>
      <c r="W147" s="12"/>
      <c r="X147" s="11">
        <v>45747</v>
      </c>
      <c r="Y147" s="11">
        <v>45747</v>
      </c>
      <c r="Z147" s="12" t="s">
        <v>1383</v>
      </c>
      <c r="AA147" s="5" t="s">
        <v>1385</v>
      </c>
      <c r="AB147" s="11">
        <v>45742</v>
      </c>
      <c r="AC147" s="5" t="s">
        <v>1438</v>
      </c>
      <c r="AD147" s="5"/>
    </row>
    <row r="148" spans="1:30" ht="43.2" x14ac:dyDescent="0.3">
      <c r="A148" s="5" t="s">
        <v>262</v>
      </c>
      <c r="B148" s="11">
        <v>45740</v>
      </c>
      <c r="C148" s="5" t="s">
        <v>1404</v>
      </c>
      <c r="D148" s="5" t="s">
        <v>306</v>
      </c>
      <c r="E148" s="5" t="s">
        <v>318</v>
      </c>
      <c r="F148" s="5" t="s">
        <v>1424</v>
      </c>
      <c r="G148" s="5" t="s">
        <v>1609</v>
      </c>
      <c r="H148" s="5" t="s">
        <v>13</v>
      </c>
      <c r="I148" s="5" t="s">
        <v>465</v>
      </c>
      <c r="J148" s="5" t="s">
        <v>649</v>
      </c>
      <c r="K148" s="5" t="s">
        <v>10</v>
      </c>
      <c r="L148" s="5" t="s">
        <v>105</v>
      </c>
      <c r="M148" s="5" t="s">
        <v>1076</v>
      </c>
      <c r="N148" s="5"/>
      <c r="O148" s="5"/>
      <c r="P148" s="12">
        <v>1</v>
      </c>
      <c r="Q148" s="12">
        <v>2</v>
      </c>
      <c r="R148" s="12">
        <v>1</v>
      </c>
      <c r="S148" s="3">
        <v>100</v>
      </c>
      <c r="T148" s="3"/>
      <c r="U148" s="12"/>
      <c r="V148" s="12"/>
      <c r="W148" s="12"/>
      <c r="X148" s="11">
        <v>45747</v>
      </c>
      <c r="Y148" s="11">
        <v>45747</v>
      </c>
      <c r="Z148" s="12" t="s">
        <v>1383</v>
      </c>
      <c r="AA148" s="5" t="s">
        <v>1385</v>
      </c>
      <c r="AB148" s="11">
        <v>45742</v>
      </c>
      <c r="AC148" s="5" t="s">
        <v>1439</v>
      </c>
      <c r="AD148" s="5"/>
    </row>
    <row r="149" spans="1:30" ht="43.2" x14ac:dyDescent="0.3">
      <c r="A149" s="5" t="s">
        <v>263</v>
      </c>
      <c r="B149" s="11">
        <v>45751</v>
      </c>
      <c r="C149" s="5" t="s">
        <v>1405</v>
      </c>
      <c r="D149" s="5" t="s">
        <v>304</v>
      </c>
      <c r="E149" s="5" t="s">
        <v>307</v>
      </c>
      <c r="F149" s="5" t="s">
        <v>1425</v>
      </c>
      <c r="G149" s="5" t="s">
        <v>1610</v>
      </c>
      <c r="H149" s="5" t="s">
        <v>13</v>
      </c>
      <c r="I149" s="5" t="s">
        <v>466</v>
      </c>
      <c r="J149" s="5" t="s">
        <v>650</v>
      </c>
      <c r="K149" s="5" t="s">
        <v>10</v>
      </c>
      <c r="L149" s="5" t="s">
        <v>106</v>
      </c>
      <c r="M149" s="5" t="s">
        <v>1048</v>
      </c>
      <c r="N149" s="5"/>
      <c r="O149" s="5"/>
      <c r="P149" s="12">
        <v>1</v>
      </c>
      <c r="Q149" s="12">
        <v>2</v>
      </c>
      <c r="R149" s="12">
        <v>1</v>
      </c>
      <c r="S149" s="3">
        <v>100</v>
      </c>
      <c r="T149" s="3"/>
      <c r="U149" s="12"/>
      <c r="V149" s="12"/>
      <c r="W149" s="12"/>
      <c r="X149" s="11">
        <v>45758</v>
      </c>
      <c r="Y149" s="11">
        <v>45758</v>
      </c>
      <c r="Z149" s="12" t="s">
        <v>1383</v>
      </c>
      <c r="AA149" s="5" t="s">
        <v>1385</v>
      </c>
      <c r="AB149" s="11">
        <v>45753</v>
      </c>
      <c r="AC149" s="5" t="s">
        <v>1440</v>
      </c>
      <c r="AD149" s="5"/>
    </row>
    <row r="150" spans="1:30" ht="28.8" x14ac:dyDescent="0.3">
      <c r="A150" s="5" t="s">
        <v>264</v>
      </c>
      <c r="B150" s="11">
        <v>45754</v>
      </c>
      <c r="C150" s="5" t="s">
        <v>1399</v>
      </c>
      <c r="D150" s="5" t="s">
        <v>306</v>
      </c>
      <c r="E150" s="5" t="s">
        <v>308</v>
      </c>
      <c r="F150" s="5" t="s">
        <v>1426</v>
      </c>
      <c r="G150" s="5" t="s">
        <v>1611</v>
      </c>
      <c r="H150" s="5" t="s">
        <v>31</v>
      </c>
      <c r="I150" s="5" t="s">
        <v>467</v>
      </c>
      <c r="J150" s="5" t="s">
        <v>651</v>
      </c>
      <c r="K150" s="5" t="s">
        <v>8</v>
      </c>
      <c r="L150" s="5" t="s">
        <v>93</v>
      </c>
      <c r="M150" s="5" t="s">
        <v>1044</v>
      </c>
      <c r="N150" s="5"/>
      <c r="O150" s="5"/>
      <c r="P150" s="12">
        <v>1</v>
      </c>
      <c r="Q150" s="12">
        <v>2</v>
      </c>
      <c r="R150" s="12">
        <v>1</v>
      </c>
      <c r="S150" s="3">
        <v>100</v>
      </c>
      <c r="T150" s="3"/>
      <c r="U150" s="12"/>
      <c r="V150" s="12"/>
      <c r="W150" s="12"/>
      <c r="X150" s="11">
        <v>45761</v>
      </c>
      <c r="Y150" s="11">
        <v>45761</v>
      </c>
      <c r="Z150" s="12" t="s">
        <v>1383</v>
      </c>
      <c r="AA150" s="5" t="s">
        <v>1385</v>
      </c>
      <c r="AB150" s="11">
        <v>45756</v>
      </c>
      <c r="AC150" s="5" t="s">
        <v>1441</v>
      </c>
      <c r="AD150" s="5"/>
    </row>
    <row r="151" spans="1:30" ht="28.8" x14ac:dyDescent="0.3">
      <c r="A151" s="5" t="s">
        <v>265</v>
      </c>
      <c r="B151" s="11">
        <v>45755</v>
      </c>
      <c r="C151" s="5" t="s">
        <v>1400</v>
      </c>
      <c r="D151" s="5" t="s">
        <v>304</v>
      </c>
      <c r="E151" s="5" t="s">
        <v>309</v>
      </c>
      <c r="F151" s="5" t="s">
        <v>1427</v>
      </c>
      <c r="G151" s="5" t="s">
        <v>1612</v>
      </c>
      <c r="H151" s="5" t="s">
        <v>31</v>
      </c>
      <c r="I151" s="5" t="s">
        <v>468</v>
      </c>
      <c r="J151" s="5" t="s">
        <v>652</v>
      </c>
      <c r="K151" s="5" t="s">
        <v>12</v>
      </c>
      <c r="L151" s="5" t="s">
        <v>94</v>
      </c>
      <c r="M151" s="5" t="s">
        <v>1014</v>
      </c>
      <c r="N151" s="5"/>
      <c r="O151" s="5"/>
      <c r="P151" s="12">
        <v>1</v>
      </c>
      <c r="Q151" s="12">
        <v>2</v>
      </c>
      <c r="R151" s="12"/>
      <c r="S151" s="3"/>
      <c r="T151" s="3"/>
      <c r="U151" s="12">
        <v>1</v>
      </c>
      <c r="V151" s="12"/>
      <c r="W151" s="12">
        <v>1</v>
      </c>
      <c r="X151" s="11">
        <v>45762</v>
      </c>
      <c r="Y151" s="11">
        <v>45762</v>
      </c>
      <c r="Z151" s="12" t="s">
        <v>1383</v>
      </c>
      <c r="AA151" s="5" t="s">
        <v>1385</v>
      </c>
      <c r="AB151" s="11">
        <v>45757</v>
      </c>
      <c r="AC151" s="5" t="s">
        <v>1442</v>
      </c>
      <c r="AD151" s="5"/>
    </row>
    <row r="152" spans="1:30" ht="28.8" x14ac:dyDescent="0.3">
      <c r="A152" s="5" t="s">
        <v>266</v>
      </c>
      <c r="B152" s="11">
        <v>45751</v>
      </c>
      <c r="C152" s="5" t="s">
        <v>1401</v>
      </c>
      <c r="D152" s="5" t="s">
        <v>306</v>
      </c>
      <c r="E152" s="5" t="s">
        <v>312</v>
      </c>
      <c r="F152" s="5" t="s">
        <v>1428</v>
      </c>
      <c r="G152" s="5" t="s">
        <v>1613</v>
      </c>
      <c r="H152" s="5" t="s">
        <v>31</v>
      </c>
      <c r="I152" s="5" t="s">
        <v>469</v>
      </c>
      <c r="J152" s="5" t="s">
        <v>653</v>
      </c>
      <c r="K152" s="5" t="s">
        <v>11</v>
      </c>
      <c r="L152" s="5" t="s">
        <v>107</v>
      </c>
      <c r="M152" s="5" t="s">
        <v>968</v>
      </c>
      <c r="N152" s="5"/>
      <c r="O152" s="5"/>
      <c r="P152" s="12">
        <v>1</v>
      </c>
      <c r="Q152" s="12">
        <v>2</v>
      </c>
      <c r="R152" s="12">
        <v>1</v>
      </c>
      <c r="S152" s="3">
        <v>100</v>
      </c>
      <c r="T152" s="3"/>
      <c r="U152" s="12"/>
      <c r="V152" s="12"/>
      <c r="W152" s="12"/>
      <c r="X152" s="11">
        <v>45758</v>
      </c>
      <c r="Y152" s="11"/>
      <c r="Z152" s="12" t="s">
        <v>1384</v>
      </c>
      <c r="AA152" s="5" t="s">
        <v>1385</v>
      </c>
      <c r="AB152" s="11">
        <v>45753</v>
      </c>
      <c r="AC152" s="5" t="s">
        <v>1443</v>
      </c>
      <c r="AD152" s="5"/>
    </row>
    <row r="153" spans="1:30" ht="43.2" x14ac:dyDescent="0.3">
      <c r="A153" s="5" t="s">
        <v>267</v>
      </c>
      <c r="B153" s="11">
        <v>45754</v>
      </c>
      <c r="C153" s="5" t="s">
        <v>1402</v>
      </c>
      <c r="D153" s="5" t="s">
        <v>304</v>
      </c>
      <c r="E153" s="5" t="s">
        <v>313</v>
      </c>
      <c r="F153" s="5" t="s">
        <v>1429</v>
      </c>
      <c r="G153" s="5" t="s">
        <v>1614</v>
      </c>
      <c r="H153" s="5" t="s">
        <v>31</v>
      </c>
      <c r="I153" s="5" t="s">
        <v>470</v>
      </c>
      <c r="J153" s="5" t="s">
        <v>654</v>
      </c>
      <c r="K153" s="5" t="s">
        <v>10</v>
      </c>
      <c r="L153" s="5" t="s">
        <v>95</v>
      </c>
      <c r="M153" s="5" t="s">
        <v>944</v>
      </c>
      <c r="N153" s="5"/>
      <c r="O153" s="5"/>
      <c r="P153" s="12">
        <v>1</v>
      </c>
      <c r="Q153" s="12">
        <v>2</v>
      </c>
      <c r="R153" s="12">
        <v>1</v>
      </c>
      <c r="S153" s="3">
        <v>100</v>
      </c>
      <c r="T153" s="3"/>
      <c r="U153" s="12"/>
      <c r="V153" s="12"/>
      <c r="W153" s="12"/>
      <c r="X153" s="11">
        <v>45761</v>
      </c>
      <c r="Y153" s="11">
        <v>45761</v>
      </c>
      <c r="Z153" s="12" t="s">
        <v>1383</v>
      </c>
      <c r="AA153" s="5" t="s">
        <v>1385</v>
      </c>
      <c r="AB153" s="11">
        <v>45756</v>
      </c>
      <c r="AC153" s="5" t="s">
        <v>1444</v>
      </c>
      <c r="AD153" s="5"/>
    </row>
    <row r="154" spans="1:30" ht="43.2" x14ac:dyDescent="0.3">
      <c r="A154" s="5" t="s">
        <v>268</v>
      </c>
      <c r="B154" s="11">
        <v>45755</v>
      </c>
      <c r="C154" s="5" t="s">
        <v>1403</v>
      </c>
      <c r="D154" s="5" t="s">
        <v>306</v>
      </c>
      <c r="E154" s="5" t="s">
        <v>314</v>
      </c>
      <c r="F154" s="5" t="s">
        <v>1430</v>
      </c>
      <c r="G154" s="5" t="s">
        <v>1615</v>
      </c>
      <c r="H154" s="5" t="s">
        <v>31</v>
      </c>
      <c r="I154" s="5" t="s">
        <v>471</v>
      </c>
      <c r="J154" s="5" t="s">
        <v>655</v>
      </c>
      <c r="K154" s="5" t="s">
        <v>8</v>
      </c>
      <c r="L154" s="5" t="s">
        <v>108</v>
      </c>
      <c r="M154" s="5" t="s">
        <v>935</v>
      </c>
      <c r="N154" s="5"/>
      <c r="O154" s="5"/>
      <c r="P154" s="12">
        <v>1</v>
      </c>
      <c r="Q154" s="12">
        <v>2</v>
      </c>
      <c r="R154" s="12">
        <v>1</v>
      </c>
      <c r="S154" s="3">
        <v>100</v>
      </c>
      <c r="T154" s="3"/>
      <c r="U154" s="12"/>
      <c r="V154" s="12"/>
      <c r="W154" s="12"/>
      <c r="X154" s="11">
        <v>45762</v>
      </c>
      <c r="Y154" s="11">
        <v>45762</v>
      </c>
      <c r="Z154" s="12" t="s">
        <v>1383</v>
      </c>
      <c r="AA154" s="5" t="s">
        <v>1385</v>
      </c>
      <c r="AB154" s="11">
        <v>45757</v>
      </c>
      <c r="AC154" s="5" t="s">
        <v>1445</v>
      </c>
      <c r="AD154" s="5"/>
    </row>
    <row r="155" spans="1:30" ht="57.6" x14ac:dyDescent="0.3">
      <c r="A155" s="5" t="s">
        <v>269</v>
      </c>
      <c r="B155" s="11">
        <v>45751</v>
      </c>
      <c r="C155" s="5" t="s">
        <v>1404</v>
      </c>
      <c r="D155" s="5" t="s">
        <v>304</v>
      </c>
      <c r="E155" s="5" t="s">
        <v>316</v>
      </c>
      <c r="F155" s="5" t="s">
        <v>1431</v>
      </c>
      <c r="G155" s="5" t="s">
        <v>1616</v>
      </c>
      <c r="H155" s="5" t="s">
        <v>31</v>
      </c>
      <c r="I155" s="5" t="s">
        <v>472</v>
      </c>
      <c r="J155" s="5" t="s">
        <v>656</v>
      </c>
      <c r="K155" s="5" t="s">
        <v>12</v>
      </c>
      <c r="L155" s="5" t="s">
        <v>109</v>
      </c>
      <c r="M155" s="5" t="s">
        <v>897</v>
      </c>
      <c r="N155" s="5"/>
      <c r="O155" s="5"/>
      <c r="P155" s="12">
        <v>1</v>
      </c>
      <c r="Q155" s="12">
        <v>2</v>
      </c>
      <c r="R155" s="12">
        <v>1</v>
      </c>
      <c r="S155" s="3">
        <v>100</v>
      </c>
      <c r="T155" s="3"/>
      <c r="U155" s="12"/>
      <c r="V155" s="12"/>
      <c r="W155" s="12"/>
      <c r="X155" s="11">
        <v>45758</v>
      </c>
      <c r="Y155" s="11">
        <v>45758</v>
      </c>
      <c r="Z155" s="12" t="s">
        <v>1383</v>
      </c>
      <c r="AA155" s="5" t="s">
        <v>1385</v>
      </c>
      <c r="AB155" s="11">
        <v>45753</v>
      </c>
      <c r="AC155" s="5" t="s">
        <v>1446</v>
      </c>
      <c r="AD155" s="5"/>
    </row>
    <row r="156" spans="1:30" ht="57.6" x14ac:dyDescent="0.3">
      <c r="A156" s="5" t="s">
        <v>270</v>
      </c>
      <c r="B156" s="11">
        <v>45762</v>
      </c>
      <c r="C156" s="5" t="s">
        <v>1405</v>
      </c>
      <c r="D156" s="5" t="s">
        <v>306</v>
      </c>
      <c r="E156" s="5" t="s">
        <v>317</v>
      </c>
      <c r="F156" s="5" t="s">
        <v>1432</v>
      </c>
      <c r="G156" s="5" t="s">
        <v>1617</v>
      </c>
      <c r="H156" s="5" t="s">
        <v>31</v>
      </c>
      <c r="I156" s="5" t="s">
        <v>473</v>
      </c>
      <c r="J156" s="5" t="s">
        <v>657</v>
      </c>
      <c r="K156" s="5" t="s">
        <v>11</v>
      </c>
      <c r="L156" s="5" t="s">
        <v>96</v>
      </c>
      <c r="M156" s="5" t="s">
        <v>879</v>
      </c>
      <c r="N156" s="5"/>
      <c r="O156" s="5"/>
      <c r="P156" s="12">
        <v>1</v>
      </c>
      <c r="Q156" s="12">
        <v>2</v>
      </c>
      <c r="R156" s="12">
        <v>1</v>
      </c>
      <c r="S156" s="3">
        <v>100</v>
      </c>
      <c r="T156" s="3"/>
      <c r="U156" s="12"/>
      <c r="V156" s="12"/>
      <c r="W156" s="12"/>
      <c r="X156" s="11">
        <v>45769</v>
      </c>
      <c r="Y156" s="11">
        <v>45769</v>
      </c>
      <c r="Z156" s="12" t="s">
        <v>1383</v>
      </c>
      <c r="AA156" s="5" t="s">
        <v>1385</v>
      </c>
      <c r="AB156" s="11">
        <v>45764</v>
      </c>
      <c r="AC156" s="5" t="s">
        <v>1447</v>
      </c>
      <c r="AD156" s="5"/>
    </row>
    <row r="157" spans="1:30" ht="57.6" x14ac:dyDescent="0.3">
      <c r="A157" s="5" t="s">
        <v>271</v>
      </c>
      <c r="B157" s="11">
        <v>45773</v>
      </c>
      <c r="C157" s="5" t="s">
        <v>1387</v>
      </c>
      <c r="D157" s="5" t="s">
        <v>304</v>
      </c>
      <c r="E157" s="5" t="s">
        <v>318</v>
      </c>
      <c r="F157" s="5" t="s">
        <v>1433</v>
      </c>
      <c r="G157" s="5" t="s">
        <v>1618</v>
      </c>
      <c r="H157" s="5" t="s">
        <v>13</v>
      </c>
      <c r="I157" s="5" t="s">
        <v>474</v>
      </c>
      <c r="J157" s="5" t="s">
        <v>658</v>
      </c>
      <c r="K157" s="5" t="s">
        <v>12</v>
      </c>
      <c r="L157" s="5" t="s">
        <v>97</v>
      </c>
      <c r="M157" s="5" t="s">
        <v>856</v>
      </c>
      <c r="N157" s="5"/>
      <c r="O157" s="5"/>
      <c r="P157" s="12">
        <v>1</v>
      </c>
      <c r="Q157" s="12">
        <v>2</v>
      </c>
      <c r="R157" s="12">
        <v>1</v>
      </c>
      <c r="S157" s="3">
        <v>100</v>
      </c>
      <c r="T157" s="3"/>
      <c r="U157" s="12"/>
      <c r="V157" s="12"/>
      <c r="W157" s="12"/>
      <c r="X157" s="11">
        <v>45780</v>
      </c>
      <c r="Y157" s="11">
        <v>45780</v>
      </c>
      <c r="Z157" s="12" t="s">
        <v>1383</v>
      </c>
      <c r="AA157" s="5" t="s">
        <v>1385</v>
      </c>
      <c r="AB157" s="11">
        <v>45775</v>
      </c>
      <c r="AC157" s="5" t="s">
        <v>1448</v>
      </c>
      <c r="AD157" s="5"/>
    </row>
    <row r="158" spans="1:30" ht="43.2" x14ac:dyDescent="0.3">
      <c r="A158" s="5" t="s">
        <v>272</v>
      </c>
      <c r="B158" s="11">
        <v>45773</v>
      </c>
      <c r="C158" s="5" t="s">
        <v>1388</v>
      </c>
      <c r="D158" s="5" t="s">
        <v>306</v>
      </c>
      <c r="E158" s="5" t="s">
        <v>307</v>
      </c>
      <c r="F158" s="5" t="s">
        <v>1434</v>
      </c>
      <c r="G158" s="5" t="s">
        <v>1619</v>
      </c>
      <c r="H158" s="5" t="s">
        <v>13</v>
      </c>
      <c r="I158" s="5" t="s">
        <v>475</v>
      </c>
      <c r="J158" s="5" t="s">
        <v>659</v>
      </c>
      <c r="K158" s="5" t="s">
        <v>8</v>
      </c>
      <c r="L158" s="5" t="s">
        <v>98</v>
      </c>
      <c r="M158" s="5" t="s">
        <v>821</v>
      </c>
      <c r="N158" s="5"/>
      <c r="O158" s="5"/>
      <c r="P158" s="12">
        <v>1</v>
      </c>
      <c r="Q158" s="12">
        <v>2</v>
      </c>
      <c r="R158" s="12">
        <v>1</v>
      </c>
      <c r="S158" s="3">
        <v>100</v>
      </c>
      <c r="T158" s="3"/>
      <c r="U158" s="12"/>
      <c r="V158" s="12"/>
      <c r="W158" s="12"/>
      <c r="X158" s="11">
        <v>45780</v>
      </c>
      <c r="Y158" s="11"/>
      <c r="Z158" s="12" t="s">
        <v>1384</v>
      </c>
      <c r="AA158" s="5" t="s">
        <v>1385</v>
      </c>
      <c r="AB158" s="11">
        <v>45775</v>
      </c>
      <c r="AC158" s="5" t="s">
        <v>1449</v>
      </c>
      <c r="AD158" s="5"/>
    </row>
    <row r="159" spans="1:30" ht="43.2" x14ac:dyDescent="0.3">
      <c r="A159" s="5" t="s">
        <v>273</v>
      </c>
      <c r="B159" s="11">
        <v>45778</v>
      </c>
      <c r="C159" s="5" t="s">
        <v>1389</v>
      </c>
      <c r="D159" s="5" t="s">
        <v>304</v>
      </c>
      <c r="E159" s="5" t="s">
        <v>308</v>
      </c>
      <c r="F159" s="5" t="s">
        <v>1426</v>
      </c>
      <c r="G159" s="5" t="s">
        <v>1620</v>
      </c>
      <c r="H159" s="5" t="s">
        <v>13</v>
      </c>
      <c r="I159" s="5" t="s">
        <v>476</v>
      </c>
      <c r="J159" s="5" t="s">
        <v>660</v>
      </c>
      <c r="K159" s="5" t="s">
        <v>12</v>
      </c>
      <c r="L159" s="5" t="s">
        <v>112</v>
      </c>
      <c r="M159" s="5" t="s">
        <v>807</v>
      </c>
      <c r="N159" s="5"/>
      <c r="O159" s="5"/>
      <c r="P159" s="12">
        <v>1</v>
      </c>
      <c r="Q159" s="12">
        <v>2</v>
      </c>
      <c r="R159" s="12">
        <v>1</v>
      </c>
      <c r="S159" s="3">
        <v>100</v>
      </c>
      <c r="T159" s="3"/>
      <c r="U159" s="12"/>
      <c r="V159" s="12"/>
      <c r="W159" s="12"/>
      <c r="X159" s="11">
        <v>45785</v>
      </c>
      <c r="Y159" s="11">
        <v>45785</v>
      </c>
      <c r="Z159" s="12" t="s">
        <v>1383</v>
      </c>
      <c r="AA159" s="5" t="s">
        <v>1385</v>
      </c>
      <c r="AB159" s="11">
        <v>45780</v>
      </c>
      <c r="AC159" s="5" t="s">
        <v>1450</v>
      </c>
      <c r="AD159" s="5"/>
    </row>
    <row r="160" spans="1:30" ht="43.2" x14ac:dyDescent="0.3">
      <c r="A160" s="5" t="s">
        <v>274</v>
      </c>
      <c r="B160" s="11">
        <v>45780</v>
      </c>
      <c r="C160" s="5" t="s">
        <v>1390</v>
      </c>
      <c r="D160" s="5" t="s">
        <v>306</v>
      </c>
      <c r="E160" s="5" t="s">
        <v>309</v>
      </c>
      <c r="F160" s="5" t="s">
        <v>1427</v>
      </c>
      <c r="G160" s="5" t="s">
        <v>1621</v>
      </c>
      <c r="H160" s="5" t="s">
        <v>13</v>
      </c>
      <c r="I160" s="5" t="s">
        <v>477</v>
      </c>
      <c r="J160" s="5" t="s">
        <v>661</v>
      </c>
      <c r="K160" s="5" t="s">
        <v>11</v>
      </c>
      <c r="L160" s="5" t="s">
        <v>99</v>
      </c>
      <c r="M160" s="5" t="s">
        <v>789</v>
      </c>
      <c r="N160" s="5"/>
      <c r="O160" s="5"/>
      <c r="P160" s="12">
        <v>1</v>
      </c>
      <c r="Q160" s="12">
        <v>2</v>
      </c>
      <c r="R160" s="12">
        <v>1</v>
      </c>
      <c r="S160" s="3">
        <v>100</v>
      </c>
      <c r="T160" s="3"/>
      <c r="U160" s="12"/>
      <c r="V160" s="12"/>
      <c r="W160" s="12"/>
      <c r="X160" s="11">
        <v>45787</v>
      </c>
      <c r="Y160" s="11">
        <v>45787</v>
      </c>
      <c r="Z160" s="12" t="s">
        <v>1383</v>
      </c>
      <c r="AA160" s="5" t="s">
        <v>1385</v>
      </c>
      <c r="AB160" s="11">
        <v>45782</v>
      </c>
      <c r="AC160" s="5" t="s">
        <v>1451</v>
      </c>
      <c r="AD160" s="5"/>
    </row>
    <row r="161" spans="1:30" ht="43.2" x14ac:dyDescent="0.3">
      <c r="A161" s="5" t="s">
        <v>275</v>
      </c>
      <c r="B161" s="11">
        <v>45782</v>
      </c>
      <c r="C161" s="5" t="s">
        <v>1391</v>
      </c>
      <c r="D161" s="5" t="s">
        <v>304</v>
      </c>
      <c r="E161" s="5" t="s">
        <v>312</v>
      </c>
      <c r="F161" s="5" t="s">
        <v>1428</v>
      </c>
      <c r="G161" s="5" t="s">
        <v>1622</v>
      </c>
      <c r="H161" s="5" t="s">
        <v>13</v>
      </c>
      <c r="I161" s="5" t="s">
        <v>478</v>
      </c>
      <c r="J161" s="5" t="s">
        <v>662</v>
      </c>
      <c r="K161" s="5" t="s">
        <v>10</v>
      </c>
      <c r="L161" s="5" t="s">
        <v>110</v>
      </c>
      <c r="M161" s="5" t="s">
        <v>770</v>
      </c>
      <c r="N161" s="5"/>
      <c r="O161" s="5"/>
      <c r="P161" s="12">
        <v>1</v>
      </c>
      <c r="Q161" s="12">
        <v>2</v>
      </c>
      <c r="R161" s="12">
        <v>1</v>
      </c>
      <c r="S161" s="3">
        <v>100</v>
      </c>
      <c r="T161" s="3"/>
      <c r="U161" s="12"/>
      <c r="V161" s="12"/>
      <c r="W161" s="12"/>
      <c r="X161" s="11">
        <v>45789</v>
      </c>
      <c r="Y161" s="11">
        <v>45789</v>
      </c>
      <c r="Z161" s="12" t="s">
        <v>1383</v>
      </c>
      <c r="AA161" s="5" t="s">
        <v>1385</v>
      </c>
      <c r="AB161" s="11">
        <v>45784</v>
      </c>
      <c r="AC161" s="5" t="s">
        <v>1452</v>
      </c>
      <c r="AD161" s="5"/>
    </row>
    <row r="162" spans="1:30" ht="28.8" x14ac:dyDescent="0.3">
      <c r="A162" s="5" t="s">
        <v>276</v>
      </c>
      <c r="B162" s="11">
        <v>45784</v>
      </c>
      <c r="C162" s="5" t="s">
        <v>1392</v>
      </c>
      <c r="D162" s="5" t="s">
        <v>306</v>
      </c>
      <c r="E162" s="5" t="s">
        <v>313</v>
      </c>
      <c r="F162" s="5" t="s">
        <v>1429</v>
      </c>
      <c r="G162" s="5" t="s">
        <v>1623</v>
      </c>
      <c r="H162" s="5" t="s">
        <v>13</v>
      </c>
      <c r="I162" s="5" t="s">
        <v>479</v>
      </c>
      <c r="J162" s="5" t="s">
        <v>663</v>
      </c>
      <c r="K162" s="5" t="s">
        <v>8</v>
      </c>
      <c r="L162" s="5" t="s">
        <v>113</v>
      </c>
      <c r="M162" s="5" t="s">
        <v>740</v>
      </c>
      <c r="N162" s="5"/>
      <c r="O162" s="5"/>
      <c r="P162" s="12">
        <v>1</v>
      </c>
      <c r="Q162" s="12">
        <v>2</v>
      </c>
      <c r="R162" s="12">
        <v>1</v>
      </c>
      <c r="S162" s="3">
        <v>100</v>
      </c>
      <c r="T162" s="3"/>
      <c r="U162" s="12"/>
      <c r="V162" s="12"/>
      <c r="W162" s="12"/>
      <c r="X162" s="11">
        <v>45791</v>
      </c>
      <c r="Y162" s="11">
        <v>45791</v>
      </c>
      <c r="Z162" s="12" t="s">
        <v>1383</v>
      </c>
      <c r="AA162" s="5" t="s">
        <v>1385</v>
      </c>
      <c r="AB162" s="11">
        <v>45786</v>
      </c>
      <c r="AC162" s="5" t="s">
        <v>1453</v>
      </c>
      <c r="AD162" s="5"/>
    </row>
    <row r="163" spans="1:30" ht="28.8" x14ac:dyDescent="0.3">
      <c r="A163" s="5" t="s">
        <v>277</v>
      </c>
      <c r="B163" s="11">
        <v>45786</v>
      </c>
      <c r="C163" s="5" t="s">
        <v>1393</v>
      </c>
      <c r="D163" s="5" t="s">
        <v>304</v>
      </c>
      <c r="E163" s="5" t="s">
        <v>314</v>
      </c>
      <c r="F163" s="5" t="s">
        <v>1430</v>
      </c>
      <c r="G163" s="5" t="s">
        <v>1624</v>
      </c>
      <c r="H163" s="5" t="s">
        <v>13</v>
      </c>
      <c r="I163" s="5" t="s">
        <v>480</v>
      </c>
      <c r="J163" s="5" t="s">
        <v>664</v>
      </c>
      <c r="K163" s="5" t="s">
        <v>12</v>
      </c>
      <c r="L163" s="5" t="s">
        <v>100</v>
      </c>
      <c r="M163" s="5" t="s">
        <v>4</v>
      </c>
      <c r="N163" s="5"/>
      <c r="O163" s="5"/>
      <c r="P163" s="12">
        <v>1</v>
      </c>
      <c r="Q163" s="12">
        <v>2</v>
      </c>
      <c r="R163" s="12">
        <v>1</v>
      </c>
      <c r="S163" s="3">
        <v>100</v>
      </c>
      <c r="T163" s="3"/>
      <c r="U163" s="12"/>
      <c r="V163" s="12"/>
      <c r="W163" s="12"/>
      <c r="X163" s="11">
        <v>45793</v>
      </c>
      <c r="Y163" s="11">
        <v>45793</v>
      </c>
      <c r="Z163" s="12" t="s">
        <v>1383</v>
      </c>
      <c r="AA163" s="5" t="s">
        <v>1385</v>
      </c>
      <c r="AB163" s="11">
        <v>45788</v>
      </c>
      <c r="AC163" s="5" t="s">
        <v>1454</v>
      </c>
      <c r="AD163" s="5"/>
    </row>
    <row r="164" spans="1:30" ht="28.8" x14ac:dyDescent="0.3">
      <c r="A164" s="5" t="s">
        <v>278</v>
      </c>
      <c r="B164" s="11">
        <v>45788</v>
      </c>
      <c r="C164" s="5" t="s">
        <v>1394</v>
      </c>
      <c r="D164" s="5" t="s">
        <v>306</v>
      </c>
      <c r="E164" s="5" t="s">
        <v>316</v>
      </c>
      <c r="F164" s="5" t="s">
        <v>1431</v>
      </c>
      <c r="G164" s="5" t="s">
        <v>1625</v>
      </c>
      <c r="H164" s="5" t="s">
        <v>13</v>
      </c>
      <c r="I164" s="5" t="s">
        <v>481</v>
      </c>
      <c r="J164" s="5" t="s">
        <v>665</v>
      </c>
      <c r="K164" s="5" t="s">
        <v>11</v>
      </c>
      <c r="L164" s="5" t="s">
        <v>111</v>
      </c>
      <c r="M164" s="5" t="s">
        <v>701</v>
      </c>
      <c r="N164" s="5"/>
      <c r="O164" s="5"/>
      <c r="P164" s="12">
        <v>1</v>
      </c>
      <c r="Q164" s="12">
        <v>2</v>
      </c>
      <c r="R164" s="12">
        <v>1</v>
      </c>
      <c r="S164" s="3">
        <v>100</v>
      </c>
      <c r="T164" s="3"/>
      <c r="U164" s="12"/>
      <c r="V164" s="12"/>
      <c r="W164" s="12"/>
      <c r="X164" s="11">
        <v>45795</v>
      </c>
      <c r="Y164" s="11">
        <v>45795</v>
      </c>
      <c r="Z164" s="12" t="s">
        <v>1383</v>
      </c>
      <c r="AA164" s="5" t="s">
        <v>1385</v>
      </c>
      <c r="AB164" s="11">
        <v>45790</v>
      </c>
      <c r="AC164" s="5" t="s">
        <v>1455</v>
      </c>
      <c r="AD164" s="5"/>
    </row>
    <row r="165" spans="1:30" ht="28.8" x14ac:dyDescent="0.3">
      <c r="A165" s="5" t="s">
        <v>279</v>
      </c>
      <c r="B165" s="11">
        <v>45790</v>
      </c>
      <c r="C165" s="5" t="s">
        <v>1395</v>
      </c>
      <c r="D165" s="5" t="s">
        <v>304</v>
      </c>
      <c r="E165" s="5" t="s">
        <v>317</v>
      </c>
      <c r="F165" s="5" t="s">
        <v>1432</v>
      </c>
      <c r="G165" s="5" t="s">
        <v>1626</v>
      </c>
      <c r="H165" s="5" t="s">
        <v>13</v>
      </c>
      <c r="I165" s="5" t="s">
        <v>482</v>
      </c>
      <c r="J165" s="5" t="s">
        <v>666</v>
      </c>
      <c r="K165" s="5" t="s">
        <v>10</v>
      </c>
      <c r="L165" s="5" t="s">
        <v>101</v>
      </c>
      <c r="M165" s="5" t="s">
        <v>1373</v>
      </c>
      <c r="N165" s="5"/>
      <c r="O165" s="5"/>
      <c r="P165" s="12">
        <v>1</v>
      </c>
      <c r="Q165" s="12">
        <v>2</v>
      </c>
      <c r="R165" s="12">
        <v>1</v>
      </c>
      <c r="S165" s="3">
        <v>100</v>
      </c>
      <c r="T165" s="3"/>
      <c r="U165" s="12"/>
      <c r="V165" s="12"/>
      <c r="W165" s="12"/>
      <c r="X165" s="11">
        <v>45797</v>
      </c>
      <c r="Y165" s="11">
        <v>45797</v>
      </c>
      <c r="Z165" s="12" t="s">
        <v>1383</v>
      </c>
      <c r="AA165" s="5" t="s">
        <v>1385</v>
      </c>
      <c r="AB165" s="11">
        <v>45792</v>
      </c>
      <c r="AC165" s="5" t="s">
        <v>1456</v>
      </c>
      <c r="AD165" s="5"/>
    </row>
    <row r="166" spans="1:30" ht="43.2" x14ac:dyDescent="0.3">
      <c r="A166" s="5" t="s">
        <v>280</v>
      </c>
      <c r="B166" s="11">
        <v>45792</v>
      </c>
      <c r="C166" s="5" t="s">
        <v>1396</v>
      </c>
      <c r="D166" s="5" t="s">
        <v>306</v>
      </c>
      <c r="E166" s="5" t="s">
        <v>318</v>
      </c>
      <c r="F166" s="5" t="s">
        <v>1433</v>
      </c>
      <c r="G166" s="5" t="s">
        <v>1627</v>
      </c>
      <c r="H166" s="5" t="s">
        <v>13</v>
      </c>
      <c r="I166" s="5" t="s">
        <v>483</v>
      </c>
      <c r="J166" s="5" t="s">
        <v>667</v>
      </c>
      <c r="K166" s="5" t="s">
        <v>8</v>
      </c>
      <c r="L166" s="5" t="s">
        <v>87</v>
      </c>
      <c r="M166" s="5" t="s">
        <v>1352</v>
      </c>
      <c r="N166" s="5"/>
      <c r="O166" s="5"/>
      <c r="P166" s="12">
        <v>1</v>
      </c>
      <c r="Q166" s="12">
        <v>2</v>
      </c>
      <c r="R166" s="12">
        <v>1</v>
      </c>
      <c r="S166" s="3">
        <v>100</v>
      </c>
      <c r="T166" s="3"/>
      <c r="U166" s="12"/>
      <c r="V166" s="12"/>
      <c r="W166" s="12"/>
      <c r="X166" s="11">
        <v>45799</v>
      </c>
      <c r="Y166" s="11">
        <v>45799</v>
      </c>
      <c r="Z166" s="12" t="s">
        <v>1383</v>
      </c>
      <c r="AA166" s="5" t="s">
        <v>1385</v>
      </c>
      <c r="AB166" s="11">
        <v>45794</v>
      </c>
      <c r="AC166" s="5" t="s">
        <v>1457</v>
      </c>
      <c r="AD166" s="5"/>
    </row>
    <row r="167" spans="1:30" ht="43.2" x14ac:dyDescent="0.3">
      <c r="A167" s="5" t="s">
        <v>281</v>
      </c>
      <c r="B167" s="11">
        <v>45794</v>
      </c>
      <c r="C167" s="5" t="s">
        <v>1397</v>
      </c>
      <c r="D167" s="5" t="s">
        <v>304</v>
      </c>
      <c r="E167" s="5" t="s">
        <v>307</v>
      </c>
      <c r="F167" s="5" t="s">
        <v>1434</v>
      </c>
      <c r="G167" s="5" t="s">
        <v>1628</v>
      </c>
      <c r="H167" s="5" t="s">
        <v>13</v>
      </c>
      <c r="I167" s="5" t="s">
        <v>484</v>
      </c>
      <c r="J167" s="5" t="s">
        <v>668</v>
      </c>
      <c r="K167" s="5" t="s">
        <v>12</v>
      </c>
      <c r="L167" s="5" t="s">
        <v>88</v>
      </c>
      <c r="M167" s="5" t="s">
        <v>1322</v>
      </c>
      <c r="N167" s="5"/>
      <c r="O167" s="5"/>
      <c r="P167" s="12">
        <v>1</v>
      </c>
      <c r="Q167" s="12">
        <v>2</v>
      </c>
      <c r="R167" s="12">
        <v>1</v>
      </c>
      <c r="S167" s="3">
        <v>100</v>
      </c>
      <c r="T167" s="3"/>
      <c r="U167" s="12"/>
      <c r="V167" s="12"/>
      <c r="W167" s="12"/>
      <c r="X167" s="11">
        <v>45801</v>
      </c>
      <c r="Y167" s="11">
        <v>45801</v>
      </c>
      <c r="Z167" s="12" t="s">
        <v>1383</v>
      </c>
      <c r="AA167" s="5" t="s">
        <v>1385</v>
      </c>
      <c r="AB167" s="11">
        <v>45796</v>
      </c>
      <c r="AC167" s="5" t="s">
        <v>1458</v>
      </c>
      <c r="AD167" s="5"/>
    </row>
    <row r="168" spans="1:30" ht="43.2" x14ac:dyDescent="0.3">
      <c r="A168" s="5" t="s">
        <v>282</v>
      </c>
      <c r="B168" s="11">
        <v>45796</v>
      </c>
      <c r="C168" s="5" t="s">
        <v>1398</v>
      </c>
      <c r="D168" s="5" t="s">
        <v>306</v>
      </c>
      <c r="E168" s="5" t="s">
        <v>308</v>
      </c>
      <c r="F168" s="5" t="s">
        <v>1410</v>
      </c>
      <c r="G168" s="5" t="s">
        <v>1629</v>
      </c>
      <c r="H168" s="5" t="s">
        <v>13</v>
      </c>
      <c r="I168" s="5" t="s">
        <v>485</v>
      </c>
      <c r="J168" s="5" t="s">
        <v>669</v>
      </c>
      <c r="K168" s="5" t="s">
        <v>11</v>
      </c>
      <c r="L168" s="5" t="s">
        <v>89</v>
      </c>
      <c r="M168" s="5" t="s">
        <v>1293</v>
      </c>
      <c r="N168" s="5"/>
      <c r="O168" s="5"/>
      <c r="P168" s="12">
        <v>1</v>
      </c>
      <c r="Q168" s="12">
        <v>2</v>
      </c>
      <c r="R168" s="12">
        <v>1</v>
      </c>
      <c r="S168" s="3">
        <v>100</v>
      </c>
      <c r="T168" s="3"/>
      <c r="U168" s="12"/>
      <c r="V168" s="12"/>
      <c r="W168" s="12"/>
      <c r="X168" s="11">
        <v>45803</v>
      </c>
      <c r="Y168" s="11">
        <v>45803</v>
      </c>
      <c r="Z168" s="12" t="s">
        <v>1383</v>
      </c>
      <c r="AA168" s="5" t="s">
        <v>1385</v>
      </c>
      <c r="AB168" s="11">
        <v>45798</v>
      </c>
      <c r="AC168" s="5" t="s">
        <v>1459</v>
      </c>
      <c r="AD168" s="5"/>
    </row>
    <row r="169" spans="1:30" ht="43.2" x14ac:dyDescent="0.3">
      <c r="A169" s="5" t="s">
        <v>283</v>
      </c>
      <c r="B169" s="11">
        <v>45798</v>
      </c>
      <c r="C169" s="5" t="s">
        <v>1399</v>
      </c>
      <c r="D169" s="5" t="s">
        <v>304</v>
      </c>
      <c r="E169" s="5" t="s">
        <v>309</v>
      </c>
      <c r="F169" s="5" t="s">
        <v>1411</v>
      </c>
      <c r="G169" s="5" t="s">
        <v>1630</v>
      </c>
      <c r="H169" s="5" t="s">
        <v>13</v>
      </c>
      <c r="I169" s="5" t="s">
        <v>486</v>
      </c>
      <c r="J169" s="5" t="s">
        <v>670</v>
      </c>
      <c r="K169" s="5" t="s">
        <v>10</v>
      </c>
      <c r="L169" s="5" t="s">
        <v>90</v>
      </c>
      <c r="M169" s="5" t="s">
        <v>1261</v>
      </c>
      <c r="N169" s="5"/>
      <c r="O169" s="5"/>
      <c r="P169" s="12">
        <v>1</v>
      </c>
      <c r="Q169" s="12">
        <v>2</v>
      </c>
      <c r="R169" s="12">
        <v>1</v>
      </c>
      <c r="S169" s="3">
        <v>100</v>
      </c>
      <c r="T169" s="3"/>
      <c r="U169" s="12"/>
      <c r="V169" s="12"/>
      <c r="W169" s="12"/>
      <c r="X169" s="11">
        <v>45805</v>
      </c>
      <c r="Y169" s="11"/>
      <c r="Z169" s="12" t="s">
        <v>1384</v>
      </c>
      <c r="AA169" s="5" t="s">
        <v>1385</v>
      </c>
      <c r="AB169" s="11">
        <v>45800</v>
      </c>
      <c r="AC169" s="5" t="s">
        <v>1451</v>
      </c>
      <c r="AD169" s="5"/>
    </row>
    <row r="170" spans="1:30" ht="43.2" x14ac:dyDescent="0.3">
      <c r="A170" s="5" t="s">
        <v>284</v>
      </c>
      <c r="B170" s="11">
        <v>45800</v>
      </c>
      <c r="C170" s="5" t="s">
        <v>1400</v>
      </c>
      <c r="D170" s="5" t="s">
        <v>306</v>
      </c>
      <c r="E170" s="5" t="s">
        <v>312</v>
      </c>
      <c r="F170" s="5" t="s">
        <v>1412</v>
      </c>
      <c r="G170" s="5" t="s">
        <v>1631</v>
      </c>
      <c r="H170" s="5" t="s">
        <v>13</v>
      </c>
      <c r="I170" s="5" t="s">
        <v>487</v>
      </c>
      <c r="J170" s="5" t="s">
        <v>671</v>
      </c>
      <c r="K170" s="5" t="s">
        <v>8</v>
      </c>
      <c r="L170" s="5" t="s">
        <v>91</v>
      </c>
      <c r="M170" s="5" t="s">
        <v>1232</v>
      </c>
      <c r="N170" s="5"/>
      <c r="O170" s="5"/>
      <c r="P170" s="12">
        <v>1</v>
      </c>
      <c r="Q170" s="12">
        <v>2</v>
      </c>
      <c r="R170" s="12">
        <v>1</v>
      </c>
      <c r="S170" s="3">
        <v>100</v>
      </c>
      <c r="T170" s="3"/>
      <c r="U170" s="12"/>
      <c r="V170" s="12"/>
      <c r="W170" s="12"/>
      <c r="X170" s="11">
        <v>45807</v>
      </c>
      <c r="Y170" s="11">
        <v>45807</v>
      </c>
      <c r="Z170" s="12" t="s">
        <v>1383</v>
      </c>
      <c r="AA170" s="5" t="s">
        <v>1385</v>
      </c>
      <c r="AB170" s="11">
        <v>45802</v>
      </c>
      <c r="AC170" s="5" t="s">
        <v>1452</v>
      </c>
      <c r="AD170" s="5"/>
    </row>
    <row r="171" spans="1:30" ht="28.8" x14ac:dyDescent="0.3">
      <c r="A171" s="5" t="s">
        <v>285</v>
      </c>
      <c r="B171" s="11">
        <v>45802</v>
      </c>
      <c r="C171" s="5" t="s">
        <v>1401</v>
      </c>
      <c r="D171" s="5" t="s">
        <v>304</v>
      </c>
      <c r="E171" s="5" t="s">
        <v>313</v>
      </c>
      <c r="F171" s="5" t="s">
        <v>1413</v>
      </c>
      <c r="G171" s="5" t="s">
        <v>1632</v>
      </c>
      <c r="H171" s="5" t="s">
        <v>13</v>
      </c>
      <c r="I171" s="5" t="s">
        <v>488</v>
      </c>
      <c r="J171" s="5" t="s">
        <v>672</v>
      </c>
      <c r="K171" s="5" t="s">
        <v>12</v>
      </c>
      <c r="L171" s="5" t="s">
        <v>102</v>
      </c>
      <c r="M171" s="5" t="s">
        <v>1201</v>
      </c>
      <c r="N171" s="5"/>
      <c r="O171" s="5"/>
      <c r="P171" s="12">
        <v>1</v>
      </c>
      <c r="Q171" s="12">
        <v>2</v>
      </c>
      <c r="R171" s="12">
        <v>1</v>
      </c>
      <c r="S171" s="3">
        <v>100</v>
      </c>
      <c r="T171" s="3"/>
      <c r="U171" s="12"/>
      <c r="V171" s="12"/>
      <c r="W171" s="12"/>
      <c r="X171" s="11">
        <v>45809</v>
      </c>
      <c r="Y171" s="11">
        <v>45809</v>
      </c>
      <c r="Z171" s="12" t="s">
        <v>1383</v>
      </c>
      <c r="AA171" s="5" t="s">
        <v>1385</v>
      </c>
      <c r="AB171" s="11">
        <v>45804</v>
      </c>
      <c r="AC171" s="5" t="s">
        <v>1453</v>
      </c>
      <c r="AD171" s="5"/>
    </row>
    <row r="172" spans="1:30" ht="28.8" x14ac:dyDescent="0.3">
      <c r="A172" s="5" t="s">
        <v>286</v>
      </c>
      <c r="B172" s="11">
        <v>45804</v>
      </c>
      <c r="C172" s="5" t="s">
        <v>1402</v>
      </c>
      <c r="D172" s="5" t="s">
        <v>306</v>
      </c>
      <c r="E172" s="5" t="s">
        <v>314</v>
      </c>
      <c r="F172" s="5" t="s">
        <v>1414</v>
      </c>
      <c r="G172" s="5" t="s">
        <v>1633</v>
      </c>
      <c r="H172" s="5" t="s">
        <v>13</v>
      </c>
      <c r="I172" s="5" t="s">
        <v>489</v>
      </c>
      <c r="J172" s="5" t="s">
        <v>673</v>
      </c>
      <c r="K172" s="5" t="s">
        <v>11</v>
      </c>
      <c r="L172" s="5" t="s">
        <v>103</v>
      </c>
      <c r="M172" s="5" t="s">
        <v>1175</v>
      </c>
      <c r="N172" s="5"/>
      <c r="O172" s="5"/>
      <c r="P172" s="12">
        <v>1</v>
      </c>
      <c r="Q172" s="12">
        <v>2</v>
      </c>
      <c r="R172" s="12">
        <v>1</v>
      </c>
      <c r="S172" s="3">
        <v>100</v>
      </c>
      <c r="T172" s="3"/>
      <c r="U172" s="12"/>
      <c r="V172" s="12"/>
      <c r="W172" s="12"/>
      <c r="X172" s="11">
        <v>45811</v>
      </c>
      <c r="Y172" s="11">
        <v>45811</v>
      </c>
      <c r="Z172" s="12" t="s">
        <v>1383</v>
      </c>
      <c r="AA172" s="5" t="s">
        <v>1385</v>
      </c>
      <c r="AB172" s="11">
        <v>45806</v>
      </c>
      <c r="AC172" s="5" t="s">
        <v>1454</v>
      </c>
      <c r="AD172" s="5"/>
    </row>
    <row r="173" spans="1:30" ht="57.6" x14ac:dyDescent="0.3">
      <c r="A173" s="5" t="s">
        <v>287</v>
      </c>
      <c r="B173" s="11">
        <v>45806</v>
      </c>
      <c r="C173" s="5" t="s">
        <v>1387</v>
      </c>
      <c r="D173" s="5" t="s">
        <v>304</v>
      </c>
      <c r="E173" s="5" t="s">
        <v>316</v>
      </c>
      <c r="F173" s="5" t="s">
        <v>1415</v>
      </c>
      <c r="G173" s="5" t="s">
        <v>1634</v>
      </c>
      <c r="H173" s="5" t="s">
        <v>13</v>
      </c>
      <c r="I173" s="5" t="s">
        <v>490</v>
      </c>
      <c r="J173" s="5" t="s">
        <v>674</v>
      </c>
      <c r="K173" s="5" t="s">
        <v>10</v>
      </c>
      <c r="L173" s="5" t="s">
        <v>92</v>
      </c>
      <c r="M173" s="5" t="s">
        <v>1122</v>
      </c>
      <c r="N173" s="5"/>
      <c r="O173" s="5"/>
      <c r="P173" s="12">
        <v>1</v>
      </c>
      <c r="Q173" s="12">
        <v>2</v>
      </c>
      <c r="R173" s="12">
        <v>1</v>
      </c>
      <c r="S173" s="3">
        <v>100</v>
      </c>
      <c r="T173" s="3"/>
      <c r="U173" s="12"/>
      <c r="V173" s="12"/>
      <c r="W173" s="12"/>
      <c r="X173" s="11">
        <v>45813</v>
      </c>
      <c r="Y173" s="11">
        <v>45813</v>
      </c>
      <c r="Z173" s="12" t="s">
        <v>1383</v>
      </c>
      <c r="AA173" s="5" t="s">
        <v>1385</v>
      </c>
      <c r="AB173" s="11">
        <v>45808</v>
      </c>
      <c r="AC173" s="5" t="s">
        <v>1455</v>
      </c>
      <c r="AD173" s="5"/>
    </row>
    <row r="174" spans="1:30" ht="43.2" x14ac:dyDescent="0.3">
      <c r="A174" s="5" t="s">
        <v>288</v>
      </c>
      <c r="B174" s="11">
        <v>45810</v>
      </c>
      <c r="C174" s="5" t="s">
        <v>1388</v>
      </c>
      <c r="D174" s="5" t="s">
        <v>306</v>
      </c>
      <c r="E174" s="5" t="s">
        <v>317</v>
      </c>
      <c r="F174" s="5" t="s">
        <v>1416</v>
      </c>
      <c r="G174" s="5" t="s">
        <v>1635</v>
      </c>
      <c r="H174" s="5" t="s">
        <v>13</v>
      </c>
      <c r="I174" s="5" t="s">
        <v>491</v>
      </c>
      <c r="J174" s="5" t="s">
        <v>675</v>
      </c>
      <c r="K174" s="5" t="s">
        <v>8</v>
      </c>
      <c r="L174" s="5" t="s">
        <v>104</v>
      </c>
      <c r="M174" s="5" t="s">
        <v>1107</v>
      </c>
      <c r="N174" s="5"/>
      <c r="O174" s="5"/>
      <c r="P174" s="12">
        <v>1</v>
      </c>
      <c r="Q174" s="12">
        <v>2</v>
      </c>
      <c r="R174" s="12">
        <v>1</v>
      </c>
      <c r="S174" s="3">
        <v>100</v>
      </c>
      <c r="T174" s="3"/>
      <c r="U174" s="12"/>
      <c r="V174" s="12"/>
      <c r="W174" s="12"/>
      <c r="X174" s="11">
        <v>45817</v>
      </c>
      <c r="Y174" s="11">
        <v>45817</v>
      </c>
      <c r="Z174" s="12" t="s">
        <v>1383</v>
      </c>
      <c r="AA174" s="5" t="s">
        <v>1385</v>
      </c>
      <c r="AB174" s="11">
        <v>45812</v>
      </c>
      <c r="AC174" s="5" t="s">
        <v>1456</v>
      </c>
      <c r="AD174" s="5"/>
    </row>
    <row r="175" spans="1:30" ht="43.2" x14ac:dyDescent="0.3">
      <c r="A175" s="5" t="s">
        <v>289</v>
      </c>
      <c r="B175" s="11">
        <v>45816</v>
      </c>
      <c r="C175" s="5" t="s">
        <v>1389</v>
      </c>
      <c r="D175" s="5" t="s">
        <v>304</v>
      </c>
      <c r="E175" s="5" t="s">
        <v>318</v>
      </c>
      <c r="F175" s="5" t="s">
        <v>1417</v>
      </c>
      <c r="G175" s="5" t="s">
        <v>1636</v>
      </c>
      <c r="H175" s="5" t="s">
        <v>13</v>
      </c>
      <c r="I175" s="5" t="s">
        <v>492</v>
      </c>
      <c r="J175" s="5" t="s">
        <v>676</v>
      </c>
      <c r="K175" s="5" t="s">
        <v>12</v>
      </c>
      <c r="L175" s="5" t="s">
        <v>105</v>
      </c>
      <c r="M175" s="5" t="s">
        <v>1091</v>
      </c>
      <c r="N175" s="5"/>
      <c r="O175" s="5"/>
      <c r="P175" s="12">
        <v>1</v>
      </c>
      <c r="Q175" s="12">
        <v>2</v>
      </c>
      <c r="R175" s="12">
        <v>1</v>
      </c>
      <c r="S175" s="3">
        <v>100</v>
      </c>
      <c r="T175" s="3"/>
      <c r="U175" s="12"/>
      <c r="V175" s="12"/>
      <c r="W175" s="12"/>
      <c r="X175" s="11">
        <v>45823</v>
      </c>
      <c r="Y175" s="11">
        <v>45823</v>
      </c>
      <c r="Z175" s="12" t="s">
        <v>1383</v>
      </c>
      <c r="AA175" s="5" t="s">
        <v>1385</v>
      </c>
      <c r="AB175" s="11">
        <v>45818</v>
      </c>
      <c r="AC175" s="5" t="s">
        <v>1457</v>
      </c>
      <c r="AD175" s="5"/>
    </row>
    <row r="176" spans="1:30" ht="57.6" x14ac:dyDescent="0.3">
      <c r="A176" s="5" t="s">
        <v>290</v>
      </c>
      <c r="B176" s="11">
        <v>45822</v>
      </c>
      <c r="C176" s="5" t="s">
        <v>1390</v>
      </c>
      <c r="D176" s="5" t="s">
        <v>306</v>
      </c>
      <c r="E176" s="5" t="s">
        <v>307</v>
      </c>
      <c r="F176" s="5" t="s">
        <v>1418</v>
      </c>
      <c r="G176" s="5" t="s">
        <v>1637</v>
      </c>
      <c r="H176" s="5" t="s">
        <v>13</v>
      </c>
      <c r="I176" s="5" t="s">
        <v>493</v>
      </c>
      <c r="J176" s="5" t="s">
        <v>677</v>
      </c>
      <c r="K176" s="5" t="s">
        <v>11</v>
      </c>
      <c r="L176" s="5" t="s">
        <v>106</v>
      </c>
      <c r="M176" s="5" t="s">
        <v>1059</v>
      </c>
      <c r="N176" s="5"/>
      <c r="O176" s="5"/>
      <c r="P176" s="12">
        <v>1</v>
      </c>
      <c r="Q176" s="12">
        <v>2</v>
      </c>
      <c r="R176" s="12">
        <v>1</v>
      </c>
      <c r="S176" s="3">
        <v>100</v>
      </c>
      <c r="T176" s="3"/>
      <c r="U176" s="12"/>
      <c r="V176" s="12"/>
      <c r="W176" s="12"/>
      <c r="X176" s="11">
        <v>45829</v>
      </c>
      <c r="Y176" s="11">
        <v>45829</v>
      </c>
      <c r="Z176" s="12" t="s">
        <v>1383</v>
      </c>
      <c r="AA176" s="5" t="s">
        <v>1385</v>
      </c>
      <c r="AB176" s="11">
        <v>45824</v>
      </c>
      <c r="AC176" s="5" t="s">
        <v>1458</v>
      </c>
      <c r="AD176" s="5"/>
    </row>
    <row r="177" spans="1:30" ht="28.8" x14ac:dyDescent="0.3">
      <c r="A177" s="5" t="s">
        <v>291</v>
      </c>
      <c r="B177" s="11">
        <v>45828</v>
      </c>
      <c r="C177" s="5" t="s">
        <v>1391</v>
      </c>
      <c r="D177" s="5" t="s">
        <v>304</v>
      </c>
      <c r="E177" s="5" t="s">
        <v>308</v>
      </c>
      <c r="F177" s="5" t="s">
        <v>1419</v>
      </c>
      <c r="G177" s="5" t="s">
        <v>1638</v>
      </c>
      <c r="H177" s="5" t="s">
        <v>13</v>
      </c>
      <c r="I177" s="5" t="s">
        <v>494</v>
      </c>
      <c r="J177" s="5" t="s">
        <v>678</v>
      </c>
      <c r="K177" s="5" t="s">
        <v>10</v>
      </c>
      <c r="L177" s="5" t="s">
        <v>93</v>
      </c>
      <c r="M177" s="5" t="s">
        <v>1044</v>
      </c>
      <c r="N177" s="5"/>
      <c r="O177" s="5"/>
      <c r="P177" s="12">
        <v>1</v>
      </c>
      <c r="Q177" s="12">
        <v>2</v>
      </c>
      <c r="R177" s="12">
        <v>1</v>
      </c>
      <c r="S177" s="3">
        <v>100</v>
      </c>
      <c r="T177" s="3"/>
      <c r="U177" s="12"/>
      <c r="V177" s="12"/>
      <c r="W177" s="12"/>
      <c r="X177" s="11">
        <v>45835</v>
      </c>
      <c r="Y177" s="11">
        <v>45835</v>
      </c>
      <c r="Z177" s="12" t="s">
        <v>1383</v>
      </c>
      <c r="AA177" s="5" t="s">
        <v>1385</v>
      </c>
      <c r="AB177" s="11">
        <v>45830</v>
      </c>
      <c r="AC177" s="5" t="s">
        <v>1459</v>
      </c>
      <c r="AD177" s="5"/>
    </row>
    <row r="178" spans="1:30" ht="28.8" x14ac:dyDescent="0.3">
      <c r="A178" s="5" t="s">
        <v>292</v>
      </c>
      <c r="B178" s="11">
        <v>45834</v>
      </c>
      <c r="C178" s="5" t="s">
        <v>1392</v>
      </c>
      <c r="D178" s="5" t="s">
        <v>306</v>
      </c>
      <c r="E178" s="5" t="s">
        <v>309</v>
      </c>
      <c r="F178" s="5" t="s">
        <v>1420</v>
      </c>
      <c r="G178" s="5" t="s">
        <v>1639</v>
      </c>
      <c r="H178" s="5" t="s">
        <v>13</v>
      </c>
      <c r="I178" s="5" t="s">
        <v>495</v>
      </c>
      <c r="J178" s="5" t="s">
        <v>679</v>
      </c>
      <c r="K178" s="5" t="s">
        <v>8</v>
      </c>
      <c r="L178" s="5" t="s">
        <v>94</v>
      </c>
      <c r="M178" s="5" t="s">
        <v>1014</v>
      </c>
      <c r="N178" s="5"/>
      <c r="O178" s="5"/>
      <c r="P178" s="12">
        <v>1</v>
      </c>
      <c r="Q178" s="12">
        <v>2</v>
      </c>
      <c r="R178" s="12">
        <v>1</v>
      </c>
      <c r="S178" s="3">
        <v>100</v>
      </c>
      <c r="T178" s="3"/>
      <c r="U178" s="12"/>
      <c r="V178" s="12"/>
      <c r="W178" s="12"/>
      <c r="X178" s="11">
        <v>45841</v>
      </c>
      <c r="Y178" s="11">
        <v>45841</v>
      </c>
      <c r="Z178" s="12" t="s">
        <v>1383</v>
      </c>
      <c r="AA178" s="5" t="s">
        <v>1385</v>
      </c>
      <c r="AB178" s="11">
        <v>45836</v>
      </c>
      <c r="AC178" s="5" t="s">
        <v>1460</v>
      </c>
      <c r="AD178" s="5"/>
    </row>
    <row r="179" spans="1:30" ht="43.2" x14ac:dyDescent="0.3">
      <c r="A179" s="5" t="s">
        <v>293</v>
      </c>
      <c r="B179" s="11">
        <v>45839</v>
      </c>
      <c r="C179" s="5" t="s">
        <v>1393</v>
      </c>
      <c r="D179" s="5" t="s">
        <v>304</v>
      </c>
      <c r="E179" s="5" t="s">
        <v>312</v>
      </c>
      <c r="F179" s="5" t="s">
        <v>1421</v>
      </c>
      <c r="G179" s="5" t="s">
        <v>1640</v>
      </c>
      <c r="H179" s="5" t="s">
        <v>13</v>
      </c>
      <c r="I179" s="5" t="s">
        <v>496</v>
      </c>
      <c r="J179" s="5" t="s">
        <v>680</v>
      </c>
      <c r="K179" s="5" t="s">
        <v>12</v>
      </c>
      <c r="L179" s="5" t="s">
        <v>107</v>
      </c>
      <c r="M179" s="5" t="s">
        <v>966</v>
      </c>
      <c r="N179" s="5"/>
      <c r="O179" s="5"/>
      <c r="P179" s="12">
        <v>1</v>
      </c>
      <c r="Q179" s="12">
        <v>2</v>
      </c>
      <c r="R179" s="12">
        <v>1</v>
      </c>
      <c r="S179" s="3">
        <v>100</v>
      </c>
      <c r="T179" s="3"/>
      <c r="U179" s="12"/>
      <c r="V179" s="12"/>
      <c r="W179" s="12"/>
      <c r="X179" s="11">
        <v>45846</v>
      </c>
      <c r="Y179" s="11">
        <v>45846</v>
      </c>
      <c r="Z179" s="12" t="s">
        <v>1383</v>
      </c>
      <c r="AA179" s="5" t="s">
        <v>1385</v>
      </c>
      <c r="AB179" s="11">
        <v>45841</v>
      </c>
      <c r="AC179" s="5" t="s">
        <v>1461</v>
      </c>
      <c r="AD179" s="5"/>
    </row>
    <row r="180" spans="1:30" ht="57.6" x14ac:dyDescent="0.3">
      <c r="A180" s="5" t="s">
        <v>294</v>
      </c>
      <c r="B180" s="11">
        <v>45839</v>
      </c>
      <c r="C180" s="5" t="s">
        <v>1394</v>
      </c>
      <c r="D180" s="5" t="s">
        <v>306</v>
      </c>
      <c r="E180" s="5" t="s">
        <v>313</v>
      </c>
      <c r="F180" s="5" t="s">
        <v>1422</v>
      </c>
      <c r="G180" s="5" t="s">
        <v>1641</v>
      </c>
      <c r="H180" s="5" t="s">
        <v>13</v>
      </c>
      <c r="I180" s="5" t="s">
        <v>497</v>
      </c>
      <c r="J180" s="5" t="s">
        <v>681</v>
      </c>
      <c r="K180" s="5" t="s">
        <v>11</v>
      </c>
      <c r="L180" s="5" t="s">
        <v>95</v>
      </c>
      <c r="M180" s="5" t="s">
        <v>951</v>
      </c>
      <c r="N180" s="5"/>
      <c r="O180" s="5"/>
      <c r="P180" s="12">
        <v>1</v>
      </c>
      <c r="Q180" s="12">
        <v>2</v>
      </c>
      <c r="R180" s="12">
        <v>1</v>
      </c>
      <c r="S180" s="3">
        <v>100</v>
      </c>
      <c r="T180" s="3"/>
      <c r="U180" s="12"/>
      <c r="V180" s="12"/>
      <c r="W180" s="12"/>
      <c r="X180" s="11">
        <v>45846</v>
      </c>
      <c r="Y180" s="11">
        <v>45846</v>
      </c>
      <c r="Z180" s="12" t="s">
        <v>1383</v>
      </c>
      <c r="AA180" s="5" t="s">
        <v>1385</v>
      </c>
      <c r="AB180" s="11">
        <v>45841</v>
      </c>
      <c r="AC180" s="5" t="s">
        <v>1462</v>
      </c>
      <c r="AD180" s="5"/>
    </row>
    <row r="181" spans="1:30" ht="43.2" x14ac:dyDescent="0.3">
      <c r="A181" s="5" t="s">
        <v>295</v>
      </c>
      <c r="B181" s="11">
        <v>45839</v>
      </c>
      <c r="C181" s="5" t="s">
        <v>1395</v>
      </c>
      <c r="D181" s="5" t="s">
        <v>304</v>
      </c>
      <c r="E181" s="5" t="s">
        <v>314</v>
      </c>
      <c r="F181" s="5" t="s">
        <v>1434</v>
      </c>
      <c r="G181" s="5" t="s">
        <v>1642</v>
      </c>
      <c r="H181" s="5" t="s">
        <v>13</v>
      </c>
      <c r="I181" s="5" t="s">
        <v>498</v>
      </c>
      <c r="J181" s="5" t="s">
        <v>682</v>
      </c>
      <c r="K181" s="5" t="s">
        <v>10</v>
      </c>
      <c r="L181" s="5" t="s">
        <v>108</v>
      </c>
      <c r="M181" s="5" t="s">
        <v>927</v>
      </c>
      <c r="N181" s="5"/>
      <c r="O181" s="5"/>
      <c r="P181" s="12">
        <v>1</v>
      </c>
      <c r="Q181" s="12">
        <v>2</v>
      </c>
      <c r="R181" s="12">
        <v>1</v>
      </c>
      <c r="S181" s="3">
        <v>100</v>
      </c>
      <c r="T181" s="3"/>
      <c r="U181" s="12"/>
      <c r="V181" s="12"/>
      <c r="W181" s="12"/>
      <c r="X181" s="11">
        <v>45846</v>
      </c>
      <c r="Y181" s="11"/>
      <c r="Z181" s="12" t="s">
        <v>1384</v>
      </c>
      <c r="AA181" s="5" t="s">
        <v>1385</v>
      </c>
      <c r="AB181" s="11">
        <v>45841</v>
      </c>
      <c r="AC181" s="5" t="s">
        <v>1439</v>
      </c>
      <c r="AD181" s="5"/>
    </row>
    <row r="182" spans="1:30" ht="57.6" x14ac:dyDescent="0.3">
      <c r="A182" s="5" t="s">
        <v>296</v>
      </c>
      <c r="B182" s="11">
        <v>45840</v>
      </c>
      <c r="C182" s="5" t="s">
        <v>1396</v>
      </c>
      <c r="D182" s="5" t="s">
        <v>306</v>
      </c>
      <c r="E182" s="5" t="s">
        <v>316</v>
      </c>
      <c r="F182" s="5" t="s">
        <v>1411</v>
      </c>
      <c r="G182" s="5" t="s">
        <v>1643</v>
      </c>
      <c r="H182" s="5" t="s">
        <v>13</v>
      </c>
      <c r="I182" s="5" t="s">
        <v>499</v>
      </c>
      <c r="J182" s="5" t="s">
        <v>683</v>
      </c>
      <c r="K182" s="5" t="s">
        <v>8</v>
      </c>
      <c r="L182" s="5" t="s">
        <v>109</v>
      </c>
      <c r="M182" s="5" t="s">
        <v>897</v>
      </c>
      <c r="N182" s="5"/>
      <c r="O182" s="5"/>
      <c r="P182" s="12">
        <v>1</v>
      </c>
      <c r="Q182" s="12">
        <v>2</v>
      </c>
      <c r="R182" s="12">
        <v>1</v>
      </c>
      <c r="S182" s="3">
        <v>100</v>
      </c>
      <c r="T182" s="3"/>
      <c r="U182" s="12"/>
      <c r="V182" s="12"/>
      <c r="W182" s="12"/>
      <c r="X182" s="11">
        <v>45847</v>
      </c>
      <c r="Y182" s="11"/>
      <c r="Z182" s="12" t="s">
        <v>1384</v>
      </c>
      <c r="AA182" s="5" t="s">
        <v>1385</v>
      </c>
      <c r="AB182" s="11">
        <v>45842</v>
      </c>
      <c r="AC182" s="5" t="s">
        <v>1440</v>
      </c>
      <c r="AD182" s="5"/>
    </row>
    <row r="183" spans="1:30" ht="43.2" x14ac:dyDescent="0.3">
      <c r="A183" s="5" t="s">
        <v>297</v>
      </c>
      <c r="B183" s="11">
        <v>45840</v>
      </c>
      <c r="C183" s="5" t="s">
        <v>1397</v>
      </c>
      <c r="D183" s="5" t="s">
        <v>304</v>
      </c>
      <c r="E183" s="5" t="s">
        <v>317</v>
      </c>
      <c r="F183" s="5" t="s">
        <v>1412</v>
      </c>
      <c r="G183" s="5" t="s">
        <v>1644</v>
      </c>
      <c r="H183" s="5" t="s">
        <v>13</v>
      </c>
      <c r="I183" s="5" t="s">
        <v>500</v>
      </c>
      <c r="J183" s="5" t="s">
        <v>684</v>
      </c>
      <c r="K183" s="5" t="s">
        <v>12</v>
      </c>
      <c r="L183" s="5" t="s">
        <v>96</v>
      </c>
      <c r="M183" s="5" t="s">
        <v>873</v>
      </c>
      <c r="N183" s="5"/>
      <c r="O183" s="5"/>
      <c r="P183" s="12">
        <v>1</v>
      </c>
      <c r="Q183" s="12">
        <v>2</v>
      </c>
      <c r="R183" s="12">
        <v>1</v>
      </c>
      <c r="S183" s="3">
        <v>100</v>
      </c>
      <c r="T183" s="3"/>
      <c r="U183" s="12"/>
      <c r="V183" s="12"/>
      <c r="W183" s="12"/>
      <c r="X183" s="11">
        <v>45847</v>
      </c>
      <c r="Y183" s="11"/>
      <c r="Z183" s="12" t="s">
        <v>1384</v>
      </c>
      <c r="AA183" s="5" t="s">
        <v>1385</v>
      </c>
      <c r="AB183" s="11">
        <v>45842</v>
      </c>
      <c r="AC183" s="5" t="s">
        <v>1441</v>
      </c>
      <c r="AD183" s="5"/>
    </row>
    <row r="184" spans="1:30" ht="57.6" x14ac:dyDescent="0.3">
      <c r="A184" s="5" t="s">
        <v>298</v>
      </c>
      <c r="B184" s="11">
        <v>45840</v>
      </c>
      <c r="C184" s="5" t="s">
        <v>1398</v>
      </c>
      <c r="D184" s="5" t="s">
        <v>306</v>
      </c>
      <c r="E184" s="5" t="s">
        <v>318</v>
      </c>
      <c r="F184" s="5" t="s">
        <v>1413</v>
      </c>
      <c r="G184" s="5" t="s">
        <v>1645</v>
      </c>
      <c r="H184" s="5" t="s">
        <v>13</v>
      </c>
      <c r="I184" s="5" t="s">
        <v>501</v>
      </c>
      <c r="J184" s="5" t="s">
        <v>685</v>
      </c>
      <c r="K184" s="5" t="s">
        <v>11</v>
      </c>
      <c r="L184" s="5" t="s">
        <v>97</v>
      </c>
      <c r="M184" s="5" t="s">
        <v>856</v>
      </c>
      <c r="N184" s="5"/>
      <c r="O184" s="5"/>
      <c r="P184" s="12">
        <v>1</v>
      </c>
      <c r="Q184" s="12">
        <v>2</v>
      </c>
      <c r="R184" s="12">
        <v>1</v>
      </c>
      <c r="S184" s="3">
        <v>100</v>
      </c>
      <c r="T184" s="3"/>
      <c r="U184" s="12"/>
      <c r="V184" s="12"/>
      <c r="W184" s="12"/>
      <c r="X184" s="11">
        <v>45847</v>
      </c>
      <c r="Y184" s="11"/>
      <c r="Z184" s="12" t="s">
        <v>1384</v>
      </c>
      <c r="AA184" s="5" t="s">
        <v>1385</v>
      </c>
      <c r="AB184" s="11">
        <v>45842</v>
      </c>
      <c r="AC184" s="5" t="s">
        <v>1442</v>
      </c>
      <c r="AD184" s="5"/>
    </row>
    <row r="185" spans="1:30" ht="43.2" x14ac:dyDescent="0.3">
      <c r="A185" s="5" t="s">
        <v>299</v>
      </c>
      <c r="B185" s="11">
        <v>45841</v>
      </c>
      <c r="C185" s="5" t="s">
        <v>1399</v>
      </c>
      <c r="D185" s="5" t="s">
        <v>304</v>
      </c>
      <c r="E185" s="5" t="s">
        <v>307</v>
      </c>
      <c r="F185" s="5" t="s">
        <v>1414</v>
      </c>
      <c r="G185" s="5" t="s">
        <v>1646</v>
      </c>
      <c r="H185" s="5" t="s">
        <v>9</v>
      </c>
      <c r="I185" s="5" t="s">
        <v>502</v>
      </c>
      <c r="J185" s="5" t="s">
        <v>686</v>
      </c>
      <c r="K185" s="5" t="s">
        <v>10</v>
      </c>
      <c r="L185" s="5" t="s">
        <v>98</v>
      </c>
      <c r="M185" s="5" t="s">
        <v>826</v>
      </c>
      <c r="N185" s="5"/>
      <c r="O185" s="5"/>
      <c r="P185" s="12">
        <v>1</v>
      </c>
      <c r="Q185" s="12">
        <v>2</v>
      </c>
      <c r="R185" s="12">
        <v>1</v>
      </c>
      <c r="S185" s="3">
        <v>100</v>
      </c>
      <c r="T185" s="3"/>
      <c r="U185" s="12"/>
      <c r="V185" s="12"/>
      <c r="W185" s="12"/>
      <c r="X185" s="11">
        <v>45848</v>
      </c>
      <c r="Y185" s="11"/>
      <c r="Z185" s="12" t="s">
        <v>1384</v>
      </c>
      <c r="AA185" s="5" t="s">
        <v>1385</v>
      </c>
      <c r="AB185" s="11">
        <v>45843</v>
      </c>
      <c r="AC185" s="5" t="s">
        <v>1450</v>
      </c>
      <c r="AD185" s="5"/>
    </row>
    <row r="186" spans="1:30" ht="43.2" x14ac:dyDescent="0.3">
      <c r="A186" s="5" t="s">
        <v>300</v>
      </c>
      <c r="B186" s="11">
        <v>45841</v>
      </c>
      <c r="C186" s="5" t="s">
        <v>1400</v>
      </c>
      <c r="D186" s="5" t="s">
        <v>306</v>
      </c>
      <c r="E186" s="5" t="s">
        <v>308</v>
      </c>
      <c r="F186" s="5" t="s">
        <v>1415</v>
      </c>
      <c r="G186" s="5" t="s">
        <v>1647</v>
      </c>
      <c r="H186" s="5" t="s">
        <v>9</v>
      </c>
      <c r="I186" s="5" t="s">
        <v>503</v>
      </c>
      <c r="J186" s="5" t="s">
        <v>687</v>
      </c>
      <c r="K186" s="5" t="s">
        <v>12</v>
      </c>
      <c r="L186" s="5" t="s">
        <v>112</v>
      </c>
      <c r="M186" s="5" t="s">
        <v>807</v>
      </c>
      <c r="N186" s="5"/>
      <c r="O186" s="5"/>
      <c r="P186" s="12">
        <v>1</v>
      </c>
      <c r="Q186" s="12">
        <v>2</v>
      </c>
      <c r="R186" s="12">
        <v>1</v>
      </c>
      <c r="S186" s="3">
        <v>100</v>
      </c>
      <c r="T186" s="3"/>
      <c r="U186" s="12"/>
      <c r="V186" s="12"/>
      <c r="W186" s="12"/>
      <c r="X186" s="11">
        <v>45848</v>
      </c>
      <c r="Y186" s="11"/>
      <c r="Z186" s="12" t="s">
        <v>1384</v>
      </c>
      <c r="AA186" s="5" t="s">
        <v>1385</v>
      </c>
      <c r="AB186" s="11">
        <v>45843</v>
      </c>
      <c r="AC186" s="5" t="s">
        <v>1451</v>
      </c>
      <c r="AD186" s="5"/>
    </row>
    <row r="187" spans="1:30" x14ac:dyDescent="0.3">
      <c r="A187" s="5"/>
      <c r="B187" s="11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12"/>
      <c r="Q187" s="12"/>
      <c r="R187" s="12"/>
      <c r="S187" s="3"/>
      <c r="T187" s="3"/>
      <c r="U187" s="12"/>
      <c r="V187" s="12"/>
      <c r="W187" s="12"/>
      <c r="X187" s="11"/>
      <c r="Y187" s="11"/>
      <c r="Z187" s="12"/>
      <c r="AA187" s="5"/>
      <c r="AB187" s="5"/>
      <c r="AC187" s="5"/>
      <c r="AD187" s="5"/>
    </row>
    <row r="188" spans="1:30" x14ac:dyDescent="0.3">
      <c r="A188" s="5"/>
      <c r="B188" s="11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12"/>
      <c r="Q188" s="12"/>
      <c r="R188" s="12"/>
      <c r="S188" s="3"/>
      <c r="T188" s="3"/>
      <c r="U188" s="12"/>
      <c r="V188" s="12"/>
      <c r="W188" s="12"/>
      <c r="X188" s="11"/>
      <c r="Y188" s="11"/>
      <c r="Z188" s="12"/>
      <c r="AA188" s="5"/>
      <c r="AB188" s="5"/>
      <c r="AC188" s="5"/>
      <c r="AD188" s="5"/>
    </row>
    <row r="189" spans="1:30" x14ac:dyDescent="0.3">
      <c r="A189" s="5"/>
      <c r="B189" s="11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12"/>
      <c r="Q189" s="12"/>
      <c r="R189" s="12"/>
      <c r="S189" s="3"/>
      <c r="T189" s="3"/>
      <c r="U189" s="12"/>
      <c r="V189" s="12"/>
      <c r="W189" s="12"/>
      <c r="X189" s="11"/>
      <c r="Y189" s="11"/>
      <c r="Z189" s="12"/>
      <c r="AA189" s="5"/>
      <c r="AB189" s="5"/>
      <c r="AC189" s="5"/>
      <c r="AD189" s="5"/>
    </row>
    <row r="190" spans="1:30" x14ac:dyDescent="0.3">
      <c r="A190" s="5"/>
      <c r="B190" s="11"/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12"/>
      <c r="Q190" s="12"/>
      <c r="R190" s="12"/>
      <c r="S190" s="3"/>
      <c r="T190" s="3"/>
      <c r="U190" s="12"/>
      <c r="V190" s="12"/>
      <c r="W190" s="12"/>
      <c r="X190" s="11"/>
      <c r="Y190" s="11"/>
      <c r="Z190" s="12"/>
      <c r="AA190" s="5"/>
      <c r="AB190" s="5"/>
      <c r="AC190" s="5"/>
      <c r="AD190" s="5"/>
    </row>
    <row r="191" spans="1:30" x14ac:dyDescent="0.3">
      <c r="A191" s="5"/>
      <c r="B191" s="11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12"/>
      <c r="Q191" s="12"/>
      <c r="R191" s="12"/>
      <c r="S191" s="3"/>
      <c r="T191" s="3"/>
      <c r="U191" s="12"/>
      <c r="V191" s="12"/>
      <c r="W191" s="12"/>
      <c r="X191" s="11"/>
      <c r="Y191" s="11"/>
      <c r="Z191" s="12"/>
      <c r="AA191" s="5"/>
      <c r="AB191" s="5"/>
      <c r="AC191" s="5"/>
      <c r="AD191" s="5"/>
    </row>
    <row r="192" spans="1:30" x14ac:dyDescent="0.3">
      <c r="A192" s="5"/>
      <c r="B192" s="11"/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12"/>
      <c r="Q192" s="12"/>
      <c r="R192" s="12"/>
      <c r="S192" s="3"/>
      <c r="T192" s="3"/>
      <c r="U192" s="12"/>
      <c r="V192" s="12"/>
      <c r="W192" s="12"/>
      <c r="X192" s="11"/>
      <c r="Y192" s="11"/>
      <c r="Z192" s="12"/>
      <c r="AA192" s="5"/>
      <c r="AB192" s="5"/>
      <c r="AC192" s="5"/>
      <c r="AD192" s="5"/>
    </row>
    <row r="193" spans="1:30" x14ac:dyDescent="0.3">
      <c r="A193" s="5"/>
      <c r="B193" s="11"/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12"/>
      <c r="Q193" s="12"/>
      <c r="R193" s="12"/>
      <c r="S193" s="3"/>
      <c r="T193" s="3"/>
      <c r="U193" s="12"/>
      <c r="V193" s="12"/>
      <c r="W193" s="12"/>
      <c r="X193" s="11"/>
      <c r="Y193" s="11"/>
      <c r="Z193" s="12"/>
      <c r="AA193" s="5"/>
      <c r="AB193" s="5"/>
      <c r="AC193" s="5"/>
      <c r="AD193" s="5"/>
    </row>
    <row r="194" spans="1:30" x14ac:dyDescent="0.3">
      <c r="A194" s="5"/>
      <c r="B194" s="11"/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12"/>
      <c r="Q194" s="12"/>
      <c r="R194" s="12"/>
      <c r="S194" s="3"/>
      <c r="T194" s="3"/>
      <c r="U194" s="12"/>
      <c r="V194" s="12"/>
      <c r="W194" s="12"/>
      <c r="X194" s="11"/>
      <c r="Y194" s="11"/>
      <c r="Z194" s="12"/>
      <c r="AA194" s="5"/>
      <c r="AB194" s="5"/>
      <c r="AC194" s="5"/>
      <c r="AD194" s="5"/>
    </row>
    <row r="195" spans="1:30" x14ac:dyDescent="0.3">
      <c r="A195" s="5"/>
      <c r="B195" s="11"/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12"/>
      <c r="Q195" s="12"/>
      <c r="R195" s="12"/>
      <c r="S195" s="3"/>
      <c r="T195" s="3"/>
      <c r="U195" s="12"/>
      <c r="V195" s="12"/>
      <c r="W195" s="12"/>
      <c r="X195" s="11"/>
      <c r="Y195" s="11"/>
      <c r="Z195" s="12"/>
      <c r="AA195" s="5"/>
      <c r="AB195" s="5"/>
      <c r="AC195" s="5"/>
      <c r="AD195" s="5"/>
    </row>
    <row r="196" spans="1:30" x14ac:dyDescent="0.3">
      <c r="A196" s="5"/>
      <c r="B196" s="11"/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12"/>
      <c r="Q196" s="12"/>
      <c r="R196" s="12"/>
      <c r="S196" s="3"/>
      <c r="T196" s="3"/>
      <c r="U196" s="12"/>
      <c r="V196" s="12"/>
      <c r="W196" s="12"/>
      <c r="X196" s="11"/>
      <c r="Y196" s="11"/>
      <c r="Z196" s="12"/>
      <c r="AA196" s="5"/>
      <c r="AB196" s="5"/>
      <c r="AC196" s="5"/>
      <c r="AD196" s="5"/>
    </row>
    <row r="197" spans="1:30" x14ac:dyDescent="0.3">
      <c r="A197" s="5"/>
      <c r="B197" s="11"/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12"/>
      <c r="Q197" s="12"/>
      <c r="R197" s="12"/>
      <c r="S197" s="3"/>
      <c r="T197" s="3"/>
      <c r="U197" s="12"/>
      <c r="V197" s="12"/>
      <c r="W197" s="12"/>
      <c r="X197" s="11"/>
      <c r="Y197" s="11"/>
      <c r="Z197" s="12"/>
      <c r="AA197" s="5"/>
      <c r="AB197" s="5"/>
      <c r="AC197" s="5"/>
      <c r="AD197" s="5"/>
    </row>
    <row r="198" spans="1:30" x14ac:dyDescent="0.3">
      <c r="A198" s="5"/>
      <c r="B198" s="11"/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12"/>
      <c r="Q198" s="12"/>
      <c r="R198" s="12"/>
      <c r="S198" s="3"/>
      <c r="T198" s="3"/>
      <c r="U198" s="12"/>
      <c r="V198" s="12"/>
      <c r="W198" s="12"/>
      <c r="X198" s="11"/>
      <c r="Y198" s="11"/>
      <c r="Z198" s="12"/>
      <c r="AA198" s="5"/>
      <c r="AB198" s="5"/>
      <c r="AC198" s="5"/>
      <c r="AD198" s="5"/>
    </row>
    <row r="199" spans="1:30" x14ac:dyDescent="0.3">
      <c r="A199" s="5"/>
      <c r="B199" s="11"/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12"/>
      <c r="Q199" s="12"/>
      <c r="R199" s="12"/>
      <c r="S199" s="3"/>
      <c r="T199" s="3"/>
      <c r="U199" s="12"/>
      <c r="V199" s="12"/>
      <c r="W199" s="12"/>
      <c r="X199" s="11"/>
      <c r="Y199" s="11"/>
      <c r="Z199" s="12"/>
      <c r="AA199" s="5"/>
      <c r="AB199" s="5"/>
      <c r="AC199" s="5"/>
      <c r="AD199" s="5"/>
    </row>
    <row r="200" spans="1:30" x14ac:dyDescent="0.3">
      <c r="A200" s="5"/>
      <c r="B200" s="11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12"/>
      <c r="Q200" s="12"/>
      <c r="R200" s="12"/>
      <c r="S200" s="3"/>
      <c r="T200" s="3"/>
      <c r="U200" s="12"/>
      <c r="V200" s="12"/>
      <c r="W200" s="12"/>
      <c r="X200" s="11"/>
      <c r="Y200" s="11"/>
      <c r="Z200" s="12"/>
      <c r="AA200" s="5"/>
      <c r="AB200" s="5"/>
      <c r="AC200" s="5"/>
      <c r="AD200" s="5"/>
    </row>
    <row r="201" spans="1:30" x14ac:dyDescent="0.3">
      <c r="A201" s="5"/>
      <c r="B201" s="11"/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12"/>
      <c r="Q201" s="12"/>
      <c r="R201" s="12"/>
      <c r="S201" s="3"/>
      <c r="T201" s="3"/>
      <c r="U201" s="12"/>
      <c r="V201" s="12"/>
      <c r="W201" s="12"/>
      <c r="X201" s="11"/>
      <c r="Y201" s="11"/>
      <c r="Z201" s="12"/>
      <c r="AA201" s="5"/>
      <c r="AB201" s="5"/>
      <c r="AC201" s="5"/>
      <c r="AD201" s="5"/>
    </row>
    <row r="202" spans="1:30" x14ac:dyDescent="0.3">
      <c r="A202" s="5"/>
      <c r="B202" s="11"/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12"/>
      <c r="Q202" s="12"/>
      <c r="R202" s="12"/>
      <c r="S202" s="3"/>
      <c r="T202" s="3"/>
      <c r="U202" s="12"/>
      <c r="V202" s="12"/>
      <c r="W202" s="12"/>
      <c r="X202" s="11"/>
      <c r="Y202" s="11"/>
      <c r="Z202" s="12"/>
      <c r="AA202" s="5"/>
      <c r="AB202" s="5"/>
      <c r="AC202" s="5"/>
      <c r="AD202" s="5"/>
    </row>
    <row r="203" spans="1:30" x14ac:dyDescent="0.3">
      <c r="A203" s="5"/>
      <c r="B203" s="11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12"/>
      <c r="Q203" s="12"/>
      <c r="R203" s="12"/>
      <c r="S203" s="3"/>
      <c r="T203" s="3"/>
      <c r="U203" s="12"/>
      <c r="V203" s="12"/>
      <c r="W203" s="12"/>
      <c r="X203" s="11"/>
      <c r="Y203" s="11"/>
      <c r="Z203" s="12"/>
      <c r="AA203" s="5"/>
      <c r="AB203" s="5"/>
      <c r="AC203" s="5"/>
      <c r="AD203" s="5"/>
    </row>
    <row r="204" spans="1:30" x14ac:dyDescent="0.3">
      <c r="A204" s="5"/>
      <c r="B204" s="11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12"/>
      <c r="Q204" s="12"/>
      <c r="R204" s="12"/>
      <c r="S204" s="3"/>
      <c r="T204" s="3"/>
      <c r="U204" s="12"/>
      <c r="V204" s="12"/>
      <c r="W204" s="12"/>
      <c r="X204" s="11"/>
      <c r="Y204" s="11"/>
      <c r="Z204" s="12"/>
      <c r="AA204" s="5"/>
      <c r="AB204" s="5"/>
      <c r="AC204" s="5"/>
      <c r="AD204" s="5"/>
    </row>
    <row r="205" spans="1:30" x14ac:dyDescent="0.3">
      <c r="A205" s="5"/>
      <c r="B205" s="11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12"/>
      <c r="Q205" s="12"/>
      <c r="R205" s="12"/>
      <c r="S205" s="3"/>
      <c r="T205" s="3"/>
      <c r="U205" s="12"/>
      <c r="V205" s="12"/>
      <c r="W205" s="12"/>
      <c r="X205" s="11"/>
      <c r="Y205" s="11"/>
      <c r="Z205" s="12"/>
      <c r="AA205" s="5"/>
      <c r="AB205" s="5"/>
      <c r="AC205" s="5"/>
      <c r="AD205" s="5"/>
    </row>
    <row r="206" spans="1:30" x14ac:dyDescent="0.3">
      <c r="A206" s="5"/>
      <c r="B206" s="11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12"/>
      <c r="Q206" s="12"/>
      <c r="R206" s="12"/>
      <c r="S206" s="3"/>
      <c r="T206" s="3"/>
      <c r="U206" s="12"/>
      <c r="V206" s="12"/>
      <c r="W206" s="12"/>
      <c r="X206" s="11"/>
      <c r="Y206" s="11"/>
      <c r="Z206" s="12"/>
      <c r="AA206" s="5"/>
      <c r="AB206" s="5"/>
      <c r="AC206" s="5"/>
      <c r="AD206" s="5"/>
    </row>
    <row r="207" spans="1:30" x14ac:dyDescent="0.3">
      <c r="A207" s="5"/>
      <c r="B207" s="11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12"/>
      <c r="Q207" s="12"/>
      <c r="R207" s="12"/>
      <c r="S207" s="3"/>
      <c r="T207" s="3"/>
      <c r="U207" s="12"/>
      <c r="V207" s="12"/>
      <c r="W207" s="12"/>
      <c r="X207" s="11"/>
      <c r="Y207" s="11"/>
      <c r="Z207" s="12"/>
      <c r="AA207" s="5"/>
      <c r="AB207" s="5"/>
      <c r="AC207" s="5"/>
      <c r="AD207" s="5"/>
    </row>
    <row r="208" spans="1:30" x14ac:dyDescent="0.3">
      <c r="A208" s="5"/>
      <c r="B208" s="11"/>
      <c r="C208" s="5"/>
      <c r="D208" s="5"/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12"/>
      <c r="Q208" s="12"/>
      <c r="R208" s="12"/>
      <c r="S208" s="3"/>
      <c r="T208" s="3"/>
      <c r="U208" s="12"/>
      <c r="V208" s="12"/>
      <c r="W208" s="12"/>
      <c r="X208" s="11"/>
      <c r="Y208" s="11"/>
      <c r="Z208" s="12"/>
      <c r="AA208" s="5"/>
      <c r="AB208" s="5"/>
      <c r="AC208" s="5"/>
      <c r="AD208" s="5"/>
    </row>
    <row r="209" spans="1:30" x14ac:dyDescent="0.3">
      <c r="A209" s="5"/>
      <c r="B209" s="11"/>
      <c r="C209" s="5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12"/>
      <c r="Q209" s="12"/>
      <c r="R209" s="12"/>
      <c r="S209" s="3"/>
      <c r="T209" s="3"/>
      <c r="U209" s="12"/>
      <c r="V209" s="12"/>
      <c r="W209" s="12"/>
      <c r="X209" s="11"/>
      <c r="Y209" s="11"/>
      <c r="Z209" s="12"/>
      <c r="AA209" s="5"/>
      <c r="AB209" s="5"/>
      <c r="AC209" s="5"/>
      <c r="AD209" s="5"/>
    </row>
    <row r="210" spans="1:30" x14ac:dyDescent="0.3">
      <c r="A210" s="5"/>
      <c r="B210" s="11"/>
      <c r="C210" s="5"/>
      <c r="D210" s="5"/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12"/>
      <c r="Q210" s="12"/>
      <c r="R210" s="12"/>
      <c r="S210" s="3"/>
      <c r="T210" s="3"/>
      <c r="U210" s="12"/>
      <c r="V210" s="12"/>
      <c r="W210" s="12"/>
      <c r="X210" s="11"/>
      <c r="Y210" s="11"/>
      <c r="Z210" s="12"/>
      <c r="AA210" s="5"/>
      <c r="AB210" s="5"/>
      <c r="AC210" s="5"/>
      <c r="AD210" s="5"/>
    </row>
    <row r="211" spans="1:30" x14ac:dyDescent="0.3">
      <c r="A211" s="5"/>
      <c r="B211" s="11"/>
      <c r="C211" s="5"/>
      <c r="D211" s="5"/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12"/>
      <c r="Q211" s="12"/>
      <c r="R211" s="12"/>
      <c r="S211" s="3"/>
      <c r="T211" s="3"/>
      <c r="U211" s="12"/>
      <c r="V211" s="12"/>
      <c r="W211" s="12"/>
      <c r="X211" s="11"/>
      <c r="Y211" s="11"/>
      <c r="Z211" s="12"/>
      <c r="AA211" s="5"/>
      <c r="AB211" s="5"/>
      <c r="AC211" s="5"/>
      <c r="AD211" s="5"/>
    </row>
    <row r="212" spans="1:30" x14ac:dyDescent="0.3">
      <c r="A212" s="5"/>
      <c r="B212" s="11"/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12"/>
      <c r="Q212" s="12"/>
      <c r="R212" s="12"/>
      <c r="S212" s="3"/>
      <c r="T212" s="3"/>
      <c r="U212" s="12"/>
      <c r="V212" s="12"/>
      <c r="W212" s="12"/>
      <c r="X212" s="11"/>
      <c r="Y212" s="11"/>
      <c r="Z212" s="12"/>
      <c r="AA212" s="5"/>
      <c r="AB212" s="5"/>
      <c r="AC212" s="5"/>
      <c r="AD212" s="5"/>
    </row>
    <row r="213" spans="1:30" x14ac:dyDescent="0.3">
      <c r="A213" s="5"/>
      <c r="B213" s="11"/>
      <c r="C213" s="5"/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12"/>
      <c r="Q213" s="12"/>
      <c r="R213" s="12"/>
      <c r="S213" s="3"/>
      <c r="T213" s="3"/>
      <c r="U213" s="12"/>
      <c r="V213" s="12"/>
      <c r="W213" s="12"/>
      <c r="X213" s="11"/>
      <c r="Y213" s="11"/>
      <c r="Z213" s="12"/>
      <c r="AA213" s="5"/>
      <c r="AB213" s="5"/>
      <c r="AC213" s="5"/>
      <c r="AD213" s="5"/>
    </row>
    <row r="214" spans="1:30" x14ac:dyDescent="0.3">
      <c r="A214" s="5"/>
      <c r="B214" s="11"/>
      <c r="C214" s="5"/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12"/>
      <c r="Q214" s="12"/>
      <c r="R214" s="12"/>
      <c r="S214" s="3"/>
      <c r="T214" s="3"/>
      <c r="U214" s="12"/>
      <c r="V214" s="12"/>
      <c r="W214" s="12"/>
      <c r="X214" s="11"/>
      <c r="Y214" s="11"/>
      <c r="Z214" s="12"/>
      <c r="AA214" s="5"/>
      <c r="AB214" s="5"/>
      <c r="AC214" s="5"/>
      <c r="AD214" s="5"/>
    </row>
    <row r="215" spans="1:30" x14ac:dyDescent="0.3">
      <c r="A215" s="5"/>
      <c r="B215" s="11"/>
      <c r="C215" s="5"/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12"/>
      <c r="Q215" s="12"/>
      <c r="R215" s="12"/>
      <c r="S215" s="3"/>
      <c r="T215" s="3"/>
      <c r="U215" s="12"/>
      <c r="V215" s="12"/>
      <c r="W215" s="12"/>
      <c r="X215" s="11"/>
      <c r="Y215" s="11"/>
      <c r="Z215" s="12"/>
      <c r="AA215" s="5"/>
      <c r="AB215" s="5"/>
      <c r="AC215" s="5"/>
      <c r="AD215" s="5"/>
    </row>
    <row r="216" spans="1:30" x14ac:dyDescent="0.3">
      <c r="A216" s="5"/>
      <c r="B216" s="11"/>
      <c r="C216" s="5"/>
      <c r="D216" s="5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12"/>
      <c r="Q216" s="12"/>
      <c r="R216" s="12"/>
      <c r="S216" s="3"/>
      <c r="T216" s="3"/>
      <c r="U216" s="12"/>
      <c r="V216" s="12"/>
      <c r="W216" s="12"/>
      <c r="X216" s="11"/>
      <c r="Y216" s="11"/>
      <c r="Z216" s="12"/>
      <c r="AA216" s="5"/>
      <c r="AB216" s="5"/>
      <c r="AC216" s="5"/>
      <c r="AD216" s="5"/>
    </row>
    <row r="217" spans="1:30" x14ac:dyDescent="0.3">
      <c r="A217" s="5"/>
      <c r="B217" s="11"/>
      <c r="C217" s="5"/>
      <c r="D217" s="5"/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12"/>
      <c r="Q217" s="12"/>
      <c r="R217" s="12"/>
      <c r="S217" s="3"/>
      <c r="T217" s="3"/>
      <c r="U217" s="12"/>
      <c r="V217" s="12"/>
      <c r="W217" s="12"/>
      <c r="X217" s="11"/>
      <c r="Y217" s="11"/>
      <c r="Z217" s="12"/>
      <c r="AA217" s="5"/>
      <c r="AB217" s="5"/>
      <c r="AC217" s="5"/>
      <c r="AD217" s="5"/>
    </row>
    <row r="218" spans="1:30" x14ac:dyDescent="0.3">
      <c r="A218" s="5"/>
      <c r="B218" s="11"/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12"/>
      <c r="Q218" s="12"/>
      <c r="R218" s="12"/>
      <c r="S218" s="3"/>
      <c r="T218" s="3"/>
      <c r="U218" s="12"/>
      <c r="V218" s="12"/>
      <c r="W218" s="12"/>
      <c r="X218" s="11"/>
      <c r="Y218" s="11"/>
      <c r="Z218" s="12"/>
      <c r="AA218" s="5"/>
      <c r="AB218" s="5"/>
      <c r="AC218" s="5"/>
      <c r="AD218" s="5"/>
    </row>
    <row r="219" spans="1:30" x14ac:dyDescent="0.3">
      <c r="A219" s="5"/>
      <c r="B219" s="11"/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12"/>
      <c r="Q219" s="12"/>
      <c r="R219" s="12"/>
      <c r="S219" s="3"/>
      <c r="T219" s="3"/>
      <c r="U219" s="12"/>
      <c r="V219" s="12"/>
      <c r="W219" s="12"/>
      <c r="X219" s="11"/>
      <c r="Y219" s="11"/>
      <c r="Z219" s="12"/>
      <c r="AA219" s="5"/>
      <c r="AB219" s="5"/>
      <c r="AC219" s="5"/>
      <c r="AD219" s="5"/>
    </row>
    <row r="220" spans="1:30" x14ac:dyDescent="0.3">
      <c r="A220" s="5"/>
      <c r="B220" s="11"/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12"/>
      <c r="Q220" s="12"/>
      <c r="R220" s="12"/>
      <c r="S220" s="3"/>
      <c r="T220" s="3"/>
      <c r="U220" s="12"/>
      <c r="V220" s="12"/>
      <c r="W220" s="12"/>
      <c r="X220" s="11"/>
      <c r="Y220" s="11"/>
      <c r="Z220" s="12"/>
      <c r="AA220" s="5"/>
      <c r="AB220" s="5"/>
      <c r="AC220" s="5"/>
      <c r="AD220" s="5"/>
    </row>
    <row r="221" spans="1:30" x14ac:dyDescent="0.3">
      <c r="A221" s="5"/>
      <c r="B221" s="11"/>
      <c r="C221" s="5"/>
      <c r="D221" s="5"/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12"/>
      <c r="Q221" s="12"/>
      <c r="R221" s="12"/>
      <c r="S221" s="3"/>
      <c r="T221" s="3"/>
      <c r="U221" s="12"/>
      <c r="V221" s="12"/>
      <c r="W221" s="12"/>
      <c r="X221" s="11"/>
      <c r="Y221" s="11"/>
      <c r="Z221" s="12"/>
      <c r="AA221" s="5"/>
      <c r="AB221" s="5"/>
      <c r="AC221" s="5"/>
      <c r="AD221" s="5"/>
    </row>
    <row r="222" spans="1:30" x14ac:dyDescent="0.3">
      <c r="A222" s="5"/>
      <c r="B222" s="11"/>
      <c r="C222" s="5"/>
      <c r="D222" s="5"/>
      <c r="E222" s="5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12"/>
      <c r="Q222" s="12"/>
      <c r="R222" s="12"/>
      <c r="S222" s="3"/>
      <c r="T222" s="3"/>
      <c r="U222" s="12"/>
      <c r="V222" s="12"/>
      <c r="W222" s="12"/>
      <c r="X222" s="11"/>
      <c r="Y222" s="11"/>
      <c r="Z222" s="12"/>
      <c r="AA222" s="5"/>
      <c r="AB222" s="5"/>
      <c r="AC222" s="5"/>
      <c r="AD222" s="5"/>
    </row>
    <row r="223" spans="1:30" x14ac:dyDescent="0.3">
      <c r="A223" s="5"/>
      <c r="B223" s="11"/>
      <c r="C223" s="5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12"/>
      <c r="Q223" s="12"/>
      <c r="R223" s="12"/>
      <c r="S223" s="3"/>
      <c r="T223" s="3"/>
      <c r="U223" s="12"/>
      <c r="V223" s="12"/>
      <c r="W223" s="12"/>
      <c r="X223" s="11"/>
      <c r="Y223" s="11"/>
      <c r="Z223" s="12"/>
      <c r="AA223" s="5"/>
      <c r="AB223" s="5"/>
      <c r="AC223" s="5"/>
      <c r="AD223" s="5"/>
    </row>
    <row r="224" spans="1:30" x14ac:dyDescent="0.3">
      <c r="A224" s="5"/>
      <c r="B224" s="11"/>
      <c r="C224" s="5"/>
      <c r="D224" s="5"/>
      <c r="E224" s="5"/>
      <c r="F224" s="5"/>
      <c r="G224" s="5"/>
      <c r="H224" s="5"/>
      <c r="I224" s="5"/>
      <c r="J224" s="5"/>
      <c r="K224" s="5"/>
      <c r="L224" s="5"/>
      <c r="M224" s="5"/>
      <c r="N224" s="5"/>
      <c r="O224" s="5"/>
      <c r="P224" s="12"/>
      <c r="Q224" s="12"/>
      <c r="R224" s="12"/>
      <c r="S224" s="3"/>
      <c r="T224" s="3"/>
      <c r="U224" s="12"/>
      <c r="V224" s="12"/>
      <c r="W224" s="12"/>
      <c r="X224" s="11"/>
      <c r="Y224" s="11"/>
      <c r="Z224" s="12"/>
      <c r="AA224" s="5"/>
      <c r="AB224" s="5"/>
      <c r="AC224" s="5"/>
      <c r="AD224" s="5"/>
    </row>
    <row r="225" spans="1:30" x14ac:dyDescent="0.3">
      <c r="A225" s="5"/>
      <c r="B225" s="11"/>
      <c r="C225" s="5"/>
      <c r="D225" s="5"/>
      <c r="E225" s="5"/>
      <c r="F225" s="5"/>
      <c r="G225" s="5"/>
      <c r="H225" s="5"/>
      <c r="I225" s="5"/>
      <c r="J225" s="5"/>
      <c r="K225" s="5"/>
      <c r="L225" s="5"/>
      <c r="M225" s="5"/>
      <c r="N225" s="5"/>
      <c r="O225" s="5"/>
      <c r="P225" s="12"/>
      <c r="Q225" s="12"/>
      <c r="R225" s="12"/>
      <c r="S225" s="3"/>
      <c r="T225" s="3"/>
      <c r="U225" s="12"/>
      <c r="V225" s="12"/>
      <c r="W225" s="12"/>
      <c r="X225" s="11"/>
      <c r="Y225" s="11"/>
      <c r="Z225" s="12"/>
      <c r="AA225" s="5"/>
      <c r="AB225" s="5"/>
      <c r="AC225" s="5"/>
      <c r="AD225" s="5"/>
    </row>
    <row r="226" spans="1:30" x14ac:dyDescent="0.3">
      <c r="A226" s="5"/>
      <c r="B226" s="11"/>
      <c r="C226" s="5"/>
      <c r="D226" s="5"/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12"/>
      <c r="Q226" s="12"/>
      <c r="R226" s="12"/>
      <c r="S226" s="3"/>
      <c r="T226" s="3"/>
      <c r="U226" s="12"/>
      <c r="V226" s="12"/>
      <c r="W226" s="12"/>
      <c r="X226" s="11"/>
      <c r="Y226" s="11"/>
      <c r="Z226" s="12"/>
      <c r="AA226" s="5"/>
      <c r="AB226" s="5"/>
      <c r="AC226" s="5"/>
      <c r="AD226" s="5"/>
    </row>
    <row r="227" spans="1:30" x14ac:dyDescent="0.3">
      <c r="A227" s="5"/>
      <c r="B227" s="11"/>
      <c r="C227" s="5"/>
      <c r="D227" s="5"/>
      <c r="E227" s="5"/>
      <c r="F227" s="5"/>
      <c r="G227" s="5"/>
      <c r="H227" s="5"/>
      <c r="I227" s="5"/>
      <c r="J227" s="5"/>
      <c r="K227" s="5"/>
      <c r="L227" s="5"/>
      <c r="M227" s="5"/>
      <c r="N227" s="5"/>
      <c r="O227" s="5"/>
      <c r="P227" s="12"/>
      <c r="Q227" s="12"/>
      <c r="R227" s="12"/>
      <c r="S227" s="3"/>
      <c r="T227" s="3"/>
      <c r="U227" s="12"/>
      <c r="V227" s="12"/>
      <c r="W227" s="12"/>
      <c r="X227" s="11"/>
      <c r="Y227" s="11"/>
      <c r="Z227" s="12"/>
      <c r="AA227" s="5"/>
      <c r="AB227" s="5"/>
      <c r="AC227" s="5"/>
      <c r="AD227" s="5"/>
    </row>
    <row r="228" spans="1:30" x14ac:dyDescent="0.3">
      <c r="A228" s="5"/>
      <c r="B228" s="11"/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12"/>
      <c r="Q228" s="12"/>
      <c r="R228" s="12"/>
      <c r="S228" s="3"/>
      <c r="T228" s="3"/>
      <c r="U228" s="12"/>
      <c r="V228" s="12"/>
      <c r="W228" s="12"/>
      <c r="X228" s="11"/>
      <c r="Y228" s="11"/>
      <c r="Z228" s="12"/>
      <c r="AA228" s="5"/>
      <c r="AB228" s="5"/>
      <c r="AC228" s="5"/>
      <c r="AD228" s="5"/>
    </row>
    <row r="229" spans="1:30" x14ac:dyDescent="0.3">
      <c r="A229" s="5"/>
      <c r="B229" s="11"/>
      <c r="C229" s="5"/>
      <c r="D229" s="5"/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12"/>
      <c r="Q229" s="12"/>
      <c r="R229" s="12"/>
      <c r="S229" s="3"/>
      <c r="T229" s="3"/>
      <c r="U229" s="12"/>
      <c r="V229" s="12"/>
      <c r="W229" s="12"/>
      <c r="X229" s="11"/>
      <c r="Y229" s="11"/>
      <c r="Z229" s="12"/>
      <c r="AA229" s="5"/>
      <c r="AB229" s="5"/>
      <c r="AC229" s="5"/>
      <c r="AD229" s="5"/>
    </row>
    <row r="230" spans="1:30" x14ac:dyDescent="0.3">
      <c r="A230" s="5"/>
      <c r="B230" s="11"/>
      <c r="C230" s="5"/>
      <c r="D230" s="5"/>
      <c r="E230" s="5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12"/>
      <c r="Q230" s="12"/>
      <c r="R230" s="12"/>
      <c r="S230" s="3"/>
      <c r="T230" s="3"/>
      <c r="U230" s="12"/>
      <c r="V230" s="12"/>
      <c r="W230" s="12"/>
      <c r="X230" s="11"/>
      <c r="Y230" s="11"/>
      <c r="Z230" s="12"/>
      <c r="AA230" s="5"/>
      <c r="AB230" s="5"/>
      <c r="AC230" s="5"/>
      <c r="AD230" s="5"/>
    </row>
    <row r="231" spans="1:30" x14ac:dyDescent="0.3">
      <c r="A231" s="5"/>
      <c r="B231" s="11"/>
      <c r="C231" s="5"/>
      <c r="D231" s="5"/>
      <c r="E231" s="5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12"/>
      <c r="Q231" s="12"/>
      <c r="R231" s="12"/>
      <c r="S231" s="3"/>
      <c r="T231" s="3"/>
      <c r="U231" s="12"/>
      <c r="V231" s="12"/>
      <c r="W231" s="12"/>
      <c r="X231" s="11"/>
      <c r="Y231" s="11"/>
      <c r="Z231" s="12"/>
      <c r="AA231" s="5"/>
      <c r="AB231" s="5"/>
      <c r="AC231" s="5"/>
      <c r="AD231" s="5"/>
    </row>
    <row r="232" spans="1:30" x14ac:dyDescent="0.3">
      <c r="A232" s="5"/>
      <c r="B232" s="11"/>
      <c r="C232" s="5"/>
      <c r="D232" s="5"/>
      <c r="E232" s="5"/>
      <c r="F232" s="5"/>
      <c r="G232" s="5"/>
      <c r="H232" s="5"/>
      <c r="I232" s="5"/>
      <c r="J232" s="5"/>
      <c r="K232" s="5"/>
      <c r="L232" s="5"/>
      <c r="M232" s="5"/>
      <c r="N232" s="5"/>
      <c r="O232" s="5"/>
      <c r="P232" s="12"/>
      <c r="Q232" s="12"/>
      <c r="R232" s="12"/>
      <c r="S232" s="3"/>
      <c r="T232" s="3"/>
      <c r="U232" s="12"/>
      <c r="V232" s="12"/>
      <c r="W232" s="12"/>
      <c r="X232" s="11"/>
      <c r="Y232" s="11"/>
      <c r="Z232" s="12"/>
      <c r="AA232" s="5"/>
      <c r="AB232" s="5"/>
      <c r="AC232" s="5"/>
      <c r="AD232" s="5"/>
    </row>
    <row r="233" spans="1:30" x14ac:dyDescent="0.3">
      <c r="A233" s="5"/>
      <c r="B233" s="11"/>
      <c r="C233" s="5"/>
      <c r="D233" s="5"/>
      <c r="E233" s="5"/>
      <c r="F233" s="5"/>
      <c r="G233" s="5"/>
      <c r="H233" s="5"/>
      <c r="I233" s="5"/>
      <c r="J233" s="5"/>
      <c r="K233" s="5"/>
      <c r="L233" s="5"/>
      <c r="M233" s="5"/>
      <c r="N233" s="5"/>
      <c r="O233" s="5"/>
      <c r="P233" s="12"/>
      <c r="Q233" s="12"/>
      <c r="R233" s="12"/>
      <c r="S233" s="3"/>
      <c r="T233" s="3"/>
      <c r="U233" s="12"/>
      <c r="V233" s="12"/>
      <c r="W233" s="12"/>
      <c r="X233" s="11"/>
      <c r="Y233" s="11"/>
      <c r="Z233" s="12"/>
      <c r="AA233" s="5"/>
      <c r="AB233" s="5"/>
      <c r="AC233" s="5"/>
      <c r="AD233" s="5"/>
    </row>
    <row r="234" spans="1:30" x14ac:dyDescent="0.3">
      <c r="A234" s="5"/>
      <c r="B234" s="11"/>
      <c r="C234" s="5"/>
      <c r="D234" s="5"/>
      <c r="E234" s="5"/>
      <c r="F234" s="5"/>
      <c r="G234" s="5"/>
      <c r="H234" s="5"/>
      <c r="I234" s="5"/>
      <c r="J234" s="5"/>
      <c r="K234" s="5"/>
      <c r="L234" s="5"/>
      <c r="M234" s="5"/>
      <c r="N234" s="5"/>
      <c r="O234" s="5"/>
      <c r="P234" s="12"/>
      <c r="Q234" s="12"/>
      <c r="R234" s="12"/>
      <c r="S234" s="3"/>
      <c r="T234" s="3"/>
      <c r="U234" s="12"/>
      <c r="V234" s="12"/>
      <c r="W234" s="12"/>
      <c r="X234" s="11"/>
      <c r="Y234" s="11"/>
      <c r="Z234" s="12"/>
      <c r="AA234" s="5"/>
      <c r="AB234" s="5"/>
      <c r="AC234" s="5"/>
      <c r="AD234" s="5"/>
    </row>
    <row r="235" spans="1:30" x14ac:dyDescent="0.3">
      <c r="A235" s="5"/>
      <c r="B235" s="11"/>
      <c r="C235" s="5"/>
      <c r="D235" s="5"/>
      <c r="E235" s="5"/>
      <c r="F235" s="5"/>
      <c r="G235" s="5"/>
      <c r="H235" s="5"/>
      <c r="I235" s="5"/>
      <c r="J235" s="5"/>
      <c r="K235" s="5"/>
      <c r="L235" s="5"/>
      <c r="M235" s="5"/>
      <c r="N235" s="5"/>
      <c r="O235" s="5"/>
      <c r="P235" s="12"/>
      <c r="Q235" s="12"/>
      <c r="R235" s="12"/>
      <c r="S235" s="3"/>
      <c r="T235" s="3"/>
      <c r="U235" s="12"/>
      <c r="V235" s="12"/>
      <c r="W235" s="12"/>
      <c r="X235" s="11"/>
      <c r="Y235" s="11"/>
      <c r="Z235" s="12"/>
      <c r="AA235" s="5"/>
      <c r="AB235" s="5"/>
      <c r="AC235" s="5"/>
      <c r="AD235" s="5"/>
    </row>
    <row r="236" spans="1:30" x14ac:dyDescent="0.3">
      <c r="A236" s="5"/>
      <c r="B236" s="11"/>
      <c r="C236" s="5"/>
      <c r="D236" s="5"/>
      <c r="E236" s="5"/>
      <c r="F236" s="5"/>
      <c r="G236" s="5"/>
      <c r="H236" s="5"/>
      <c r="I236" s="5"/>
      <c r="J236" s="5"/>
      <c r="K236" s="5"/>
      <c r="L236" s="5"/>
      <c r="M236" s="5"/>
      <c r="N236" s="5"/>
      <c r="O236" s="5"/>
      <c r="P236" s="12"/>
      <c r="Q236" s="12"/>
      <c r="R236" s="12"/>
      <c r="S236" s="3"/>
      <c r="T236" s="3"/>
      <c r="U236" s="12"/>
      <c r="V236" s="12"/>
      <c r="W236" s="12"/>
      <c r="X236" s="11"/>
      <c r="Y236" s="11"/>
      <c r="Z236" s="12"/>
      <c r="AA236" s="5"/>
      <c r="AB236" s="5"/>
      <c r="AC236" s="5"/>
      <c r="AD236" s="5"/>
    </row>
    <row r="237" spans="1:30" x14ac:dyDescent="0.3">
      <c r="A237" s="5"/>
      <c r="B237" s="11"/>
      <c r="C237" s="5"/>
      <c r="D237" s="5"/>
      <c r="E237" s="5"/>
      <c r="F237" s="5"/>
      <c r="G237" s="5"/>
      <c r="H237" s="5"/>
      <c r="I237" s="5"/>
      <c r="J237" s="5"/>
      <c r="K237" s="5"/>
      <c r="L237" s="5"/>
      <c r="M237" s="5"/>
      <c r="N237" s="5"/>
      <c r="O237" s="5"/>
      <c r="P237" s="12"/>
      <c r="Q237" s="12"/>
      <c r="R237" s="12"/>
      <c r="S237" s="3"/>
      <c r="T237" s="3"/>
      <c r="U237" s="12"/>
      <c r="V237" s="12"/>
      <c r="W237" s="12"/>
      <c r="X237" s="11"/>
      <c r="Y237" s="11"/>
      <c r="Z237" s="12"/>
      <c r="AA237" s="5"/>
      <c r="AB237" s="5"/>
      <c r="AC237" s="5"/>
      <c r="AD237" s="5"/>
    </row>
    <row r="238" spans="1:30" x14ac:dyDescent="0.3">
      <c r="A238" s="5"/>
      <c r="B238" s="11"/>
      <c r="C238" s="5"/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12"/>
      <c r="Q238" s="12"/>
      <c r="R238" s="12"/>
      <c r="S238" s="3"/>
      <c r="T238" s="3"/>
      <c r="U238" s="12"/>
      <c r="V238" s="12"/>
      <c r="W238" s="12"/>
      <c r="X238" s="11"/>
      <c r="Y238" s="11"/>
      <c r="Z238" s="12"/>
      <c r="AA238" s="5"/>
      <c r="AB238" s="5"/>
      <c r="AC238" s="5"/>
      <c r="AD238" s="5"/>
    </row>
    <row r="239" spans="1:30" x14ac:dyDescent="0.3">
      <c r="A239" s="5"/>
      <c r="B239" s="11"/>
      <c r="C239" s="5"/>
      <c r="D239" s="5"/>
      <c r="E239" s="5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12"/>
      <c r="Q239" s="12"/>
      <c r="R239" s="12"/>
      <c r="S239" s="3"/>
      <c r="T239" s="3"/>
      <c r="U239" s="12"/>
      <c r="V239" s="12"/>
      <c r="W239" s="12"/>
      <c r="X239" s="11"/>
      <c r="Y239" s="11"/>
      <c r="Z239" s="12"/>
      <c r="AA239" s="5"/>
      <c r="AB239" s="5"/>
      <c r="AC239" s="5"/>
      <c r="AD239" s="5"/>
    </row>
    <row r="240" spans="1:30" x14ac:dyDescent="0.3">
      <c r="A240" s="5"/>
      <c r="B240" s="11"/>
      <c r="C240" s="5"/>
      <c r="D240" s="5"/>
      <c r="E240" s="5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12"/>
      <c r="Q240" s="12"/>
      <c r="R240" s="12"/>
      <c r="S240" s="3"/>
      <c r="T240" s="3"/>
      <c r="U240" s="12"/>
      <c r="V240" s="12"/>
      <c r="W240" s="12"/>
      <c r="X240" s="11"/>
      <c r="Y240" s="11"/>
      <c r="Z240" s="12"/>
      <c r="AA240" s="5"/>
      <c r="AB240" s="5"/>
      <c r="AC240" s="5"/>
      <c r="AD240" s="5"/>
    </row>
    <row r="241" spans="1:30" x14ac:dyDescent="0.3">
      <c r="A241" s="5"/>
      <c r="B241" s="11"/>
      <c r="C241" s="5"/>
      <c r="D241" s="5"/>
      <c r="E241" s="5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12"/>
      <c r="Q241" s="12"/>
      <c r="R241" s="12"/>
      <c r="S241" s="3"/>
      <c r="T241" s="3"/>
      <c r="U241" s="12"/>
      <c r="V241" s="12"/>
      <c r="W241" s="12"/>
      <c r="X241" s="11"/>
      <c r="Y241" s="11"/>
      <c r="Z241" s="12"/>
      <c r="AA241" s="5"/>
      <c r="AB241" s="5"/>
      <c r="AC241" s="5"/>
      <c r="AD241" s="5"/>
    </row>
    <row r="242" spans="1:30" x14ac:dyDescent="0.3">
      <c r="A242" s="5"/>
      <c r="B242" s="11"/>
      <c r="C242" s="5"/>
      <c r="D242" s="5"/>
      <c r="E242" s="5"/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12"/>
      <c r="Q242" s="12"/>
      <c r="R242" s="12"/>
      <c r="S242" s="3"/>
      <c r="T242" s="3"/>
      <c r="U242" s="12"/>
      <c r="V242" s="12"/>
      <c r="W242" s="12"/>
      <c r="X242" s="11"/>
      <c r="Y242" s="11"/>
      <c r="Z242" s="12"/>
      <c r="AA242" s="5"/>
      <c r="AB242" s="5"/>
      <c r="AC242" s="5"/>
      <c r="AD242" s="5"/>
    </row>
    <row r="243" spans="1:30" x14ac:dyDescent="0.3">
      <c r="A243" s="5"/>
      <c r="B243" s="11"/>
      <c r="C243" s="5"/>
      <c r="D243" s="5"/>
      <c r="E243" s="5"/>
      <c r="F243" s="5"/>
      <c r="G243" s="5"/>
      <c r="H243" s="5"/>
      <c r="I243" s="5"/>
      <c r="J243" s="5"/>
      <c r="K243" s="5"/>
      <c r="L243" s="5"/>
      <c r="M243" s="5"/>
      <c r="N243" s="5"/>
      <c r="O243" s="5"/>
      <c r="P243" s="12"/>
      <c r="Q243" s="12"/>
      <c r="R243" s="12"/>
      <c r="S243" s="3"/>
      <c r="T243" s="3"/>
      <c r="U243" s="12"/>
      <c r="V243" s="12"/>
      <c r="W243" s="12"/>
      <c r="X243" s="11"/>
      <c r="Y243" s="11"/>
      <c r="Z243" s="12"/>
      <c r="AA243" s="5"/>
      <c r="AB243" s="5"/>
      <c r="AC243" s="5"/>
      <c r="AD243" s="5"/>
    </row>
    <row r="244" spans="1:30" x14ac:dyDescent="0.3">
      <c r="A244" s="5"/>
      <c r="B244" s="11"/>
      <c r="C244" s="5"/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12"/>
      <c r="Q244" s="12"/>
      <c r="R244" s="12"/>
      <c r="S244" s="3"/>
      <c r="T244" s="3"/>
      <c r="U244" s="12"/>
      <c r="V244" s="12"/>
      <c r="W244" s="12"/>
      <c r="X244" s="11"/>
      <c r="Y244" s="11"/>
      <c r="Z244" s="12"/>
      <c r="AA244" s="5"/>
      <c r="AB244" s="5"/>
      <c r="AC244" s="5"/>
      <c r="AD244" s="5"/>
    </row>
    <row r="245" spans="1:30" x14ac:dyDescent="0.3">
      <c r="A245" s="5"/>
      <c r="B245" s="11"/>
      <c r="C245" s="5"/>
      <c r="D245" s="5"/>
      <c r="E245" s="5"/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12"/>
      <c r="Q245" s="12"/>
      <c r="R245" s="12"/>
      <c r="S245" s="3"/>
      <c r="T245" s="3"/>
      <c r="U245" s="12"/>
      <c r="V245" s="12"/>
      <c r="W245" s="12"/>
      <c r="X245" s="11"/>
      <c r="Y245" s="11"/>
      <c r="Z245" s="12"/>
      <c r="AA245" s="5"/>
      <c r="AB245" s="5"/>
      <c r="AC245" s="5"/>
      <c r="AD245" s="5"/>
    </row>
    <row r="246" spans="1:30" x14ac:dyDescent="0.3">
      <c r="A246" s="5"/>
      <c r="B246" s="11"/>
      <c r="C246" s="5"/>
      <c r="D246" s="5"/>
      <c r="E246" s="5"/>
      <c r="F246" s="5"/>
      <c r="G246" s="5"/>
      <c r="H246" s="5"/>
      <c r="I246" s="5"/>
      <c r="J246" s="5"/>
      <c r="K246" s="5"/>
      <c r="L246" s="5"/>
      <c r="M246" s="5"/>
      <c r="N246" s="5"/>
      <c r="O246" s="5"/>
      <c r="P246" s="12"/>
      <c r="Q246" s="12"/>
      <c r="R246" s="12"/>
      <c r="S246" s="3"/>
      <c r="T246" s="3"/>
      <c r="U246" s="12"/>
      <c r="V246" s="12"/>
      <c r="W246" s="12"/>
      <c r="X246" s="11"/>
      <c r="Y246" s="11"/>
      <c r="Z246" s="12"/>
      <c r="AA246" s="5"/>
      <c r="AB246" s="5"/>
      <c r="AC246" s="5"/>
      <c r="AD246" s="5"/>
    </row>
    <row r="247" spans="1:30" x14ac:dyDescent="0.3">
      <c r="A247" s="5"/>
      <c r="B247" s="11"/>
      <c r="C247" s="5"/>
      <c r="D247" s="5"/>
      <c r="E247" s="5"/>
      <c r="F247" s="5"/>
      <c r="G247" s="5"/>
      <c r="H247" s="5"/>
      <c r="I247" s="5"/>
      <c r="J247" s="5"/>
      <c r="K247" s="5"/>
      <c r="L247" s="5"/>
      <c r="M247" s="5"/>
      <c r="N247" s="5"/>
      <c r="O247" s="5"/>
      <c r="P247" s="12"/>
      <c r="Q247" s="12"/>
      <c r="R247" s="12"/>
      <c r="S247" s="3"/>
      <c r="T247" s="3"/>
      <c r="U247" s="12"/>
      <c r="V247" s="12"/>
      <c r="W247" s="12"/>
      <c r="X247" s="11"/>
      <c r="Y247" s="11"/>
      <c r="Z247" s="12"/>
      <c r="AA247" s="5"/>
      <c r="AB247" s="5"/>
      <c r="AC247" s="5"/>
      <c r="AD247" s="5"/>
    </row>
    <row r="248" spans="1:30" x14ac:dyDescent="0.3">
      <c r="A248" s="5"/>
      <c r="B248" s="11"/>
      <c r="C248" s="5"/>
      <c r="D248" s="5"/>
      <c r="E248" s="5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12"/>
      <c r="Q248" s="12"/>
      <c r="R248" s="12"/>
      <c r="S248" s="3"/>
      <c r="T248" s="3"/>
      <c r="U248" s="12"/>
      <c r="V248" s="12"/>
      <c r="W248" s="12"/>
      <c r="X248" s="11"/>
      <c r="Y248" s="11"/>
      <c r="Z248" s="12"/>
      <c r="AA248" s="5"/>
      <c r="AB248" s="5"/>
      <c r="AC248" s="5"/>
      <c r="AD248" s="5"/>
    </row>
  </sheetData>
  <autoFilter ref="A2:AD186" xr:uid="{C77E1057-D31F-499E-9205-C648FEC713F9}"/>
  <dataConsolidate/>
  <mergeCells count="1">
    <mergeCell ref="A1:AD1"/>
  </mergeCells>
  <phoneticPr fontId="2" type="noConversion"/>
  <conditionalFormatting sqref="K3:K248">
    <cfRule type="expression" dxfId="6" priority="4" stopIfTrue="1">
      <formula>K3="ÇOK YÜKSEK"</formula>
    </cfRule>
    <cfRule type="expression" dxfId="5" priority="5" stopIfTrue="1">
      <formula>K3="YÜKSEK"</formula>
    </cfRule>
    <cfRule type="expression" dxfId="4" priority="6" stopIfTrue="1">
      <formula>K3="ORTA"</formula>
    </cfRule>
    <cfRule type="expression" dxfId="3" priority="7" stopIfTrue="1">
      <formula>K3="DÜŞÜK"</formula>
    </cfRule>
  </conditionalFormatting>
  <conditionalFormatting sqref="Z3:Z248">
    <cfRule type="expression" dxfId="2" priority="1" stopIfTrue="1">
      <formula>Z3="İPTAL"</formula>
    </cfRule>
    <cfRule type="expression" dxfId="1" priority="2" stopIfTrue="1">
      <formula>Z3="KAPALI"</formula>
    </cfRule>
    <cfRule type="expression" dxfId="0" priority="3" stopIfTrue="1">
      <formula>Z3="AÇIK"</formula>
    </cfRule>
  </conditionalFormatting>
  <dataValidations count="4">
    <dataValidation type="list" allowBlank="1" showInputMessage="1" showErrorMessage="1" sqref="M3:M248 O3:O248" xr:uid="{ABCCACC7-0899-4679-BB90-C4F6A7DD576D}">
      <formula1>INDIRECT(L3)</formula1>
    </dataValidation>
    <dataValidation type="list" allowBlank="1" showInputMessage="1" showErrorMessage="1" sqref="V3:V248" xr:uid="{B9F5325E-7C67-4FD8-A8E0-4E63D4E2CDAF}">
      <formula1>"VAR,YOK"</formula1>
    </dataValidation>
    <dataValidation type="list" allowBlank="1" showInputMessage="1" showErrorMessage="1" sqref="K3:K248" xr:uid="{7D4EB7CE-FC34-4579-9F4A-C242276BAA37}">
      <formula1>"DÜŞÜK,ORTA,YÜKSEK,ÇOK YÜKSEK"</formula1>
    </dataValidation>
    <dataValidation type="list" allowBlank="1" showInputMessage="1" showErrorMessage="1" sqref="Z3:Z248" xr:uid="{90CC6E0A-9064-4D8E-BDE1-B66607191FCC}">
      <formula1>"AÇIK,KAPALI,İPTAL"</formula1>
    </dataValidation>
  </dataValidations>
  <pageMargins left="0.7" right="0.7" top="0.75" bottom="0.75" header="0.3" footer="0.3"/>
  <drawing r:id="rId1"/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InputMessage="1" showErrorMessage="1" xr:uid="{7714AF95-0989-4450-9220-33502A2F50E6}">
          <x14:formula1>
            <xm:f>Data!$C$2:$C$20</xm:f>
          </x14:formula1>
          <xm:sqref>C3:C248</xm:sqref>
        </x14:dataValidation>
        <x14:dataValidation type="list" allowBlank="1" showInputMessage="1" showErrorMessage="1" xr:uid="{9E6B4A63-B682-4702-950D-24B8EC206C84}">
          <x14:formula1>
            <xm:f>Data!$E$2:$E$30</xm:f>
          </x14:formula1>
          <xm:sqref>F3:F248</xm:sqref>
        </x14:dataValidation>
        <x14:dataValidation type="list" allowBlank="1" showInputMessage="1" showErrorMessage="1" xr:uid="{A420DF7E-DAB8-41E0-91A9-F9F2BADAD086}">
          <x14:formula1>
            <xm:f>Data!$I$1:$AI$1</xm:f>
          </x14:formula1>
          <xm:sqref>L3:L248 N3:N248</xm:sqref>
        </x14:dataValidation>
        <x14:dataValidation type="list" allowBlank="1" showInputMessage="1" showErrorMessage="1" xr:uid="{F1BD32F2-C2D4-4681-B5F5-E406E641C936}">
          <x14:formula1>
            <xm:f>Data!$A$2:$A$8</xm:f>
          </x14:formula1>
          <xm:sqref>H3:H248</xm:sqref>
        </x14:dataValidation>
        <x14:dataValidation type="list" allowBlank="1" showInputMessage="1" showErrorMessage="1" xr:uid="{039C3C24-0043-4DAE-9C3C-D042384516A6}">
          <x14:formula1>
            <xm:f>Data!$G$2:$G$30</xm:f>
          </x14:formula1>
          <xm:sqref>AC3:AC248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6C1F7C-5D08-4B8F-A7CF-4D9779AFCDBE}">
  <sheetPr codeName="Sheet2"/>
  <dimension ref="A1:AI48"/>
  <sheetViews>
    <sheetView zoomScaleNormal="100" workbookViewId="0">
      <pane ySplit="1" topLeftCell="A2" activePane="bottomLeft" state="frozen"/>
      <selection activeCell="O1" sqref="O1"/>
      <selection pane="bottomLeft"/>
    </sheetView>
  </sheetViews>
  <sheetFormatPr defaultRowHeight="14.4" x14ac:dyDescent="0.3"/>
  <cols>
    <col min="1" max="1" width="29.33203125" customWidth="1"/>
    <col min="3" max="3" width="19.21875" bestFit="1" customWidth="1"/>
    <col min="5" max="5" width="29.88671875" bestFit="1" customWidth="1"/>
    <col min="7" max="7" width="38.44140625" bestFit="1" customWidth="1"/>
    <col min="9" max="9" width="67.33203125" bestFit="1" customWidth="1"/>
    <col min="10" max="10" width="67" bestFit="1" customWidth="1"/>
    <col min="11" max="11" width="74.5546875" bestFit="1" customWidth="1"/>
    <col min="12" max="13" width="73.88671875" bestFit="1" customWidth="1"/>
    <col min="14" max="14" width="75.88671875" bestFit="1" customWidth="1"/>
    <col min="15" max="15" width="78.44140625" bestFit="1" customWidth="1"/>
    <col min="16" max="16" width="94.88671875" bestFit="1" customWidth="1"/>
    <col min="17" max="17" width="84.5546875" bestFit="1" customWidth="1"/>
    <col min="18" max="18" width="103" bestFit="1" customWidth="1"/>
    <col min="19" max="19" width="84.44140625" bestFit="1" customWidth="1"/>
    <col min="20" max="20" width="87.33203125" bestFit="1" customWidth="1"/>
    <col min="21" max="21" width="92.77734375" bestFit="1" customWidth="1"/>
    <col min="22" max="22" width="83.21875" bestFit="1" customWidth="1"/>
    <col min="23" max="23" width="70.6640625" bestFit="1" customWidth="1"/>
    <col min="24" max="24" width="89.21875" bestFit="1" customWidth="1"/>
    <col min="25" max="25" width="89.6640625" bestFit="1" customWidth="1"/>
    <col min="26" max="26" width="79.88671875" bestFit="1" customWidth="1"/>
    <col min="27" max="27" width="86.21875" bestFit="1" customWidth="1"/>
    <col min="28" max="28" width="76.33203125" bestFit="1" customWidth="1"/>
    <col min="29" max="29" width="85.33203125" bestFit="1" customWidth="1"/>
    <col min="30" max="30" width="105.77734375" bestFit="1" customWidth="1"/>
    <col min="31" max="31" width="80.5546875" bestFit="1" customWidth="1"/>
    <col min="32" max="32" width="67.109375" bestFit="1" customWidth="1"/>
    <col min="33" max="33" width="72.21875" bestFit="1" customWidth="1"/>
    <col min="34" max="34" width="49.109375" bestFit="1" customWidth="1"/>
    <col min="35" max="35" width="60.109375" bestFit="1" customWidth="1"/>
  </cols>
  <sheetData>
    <row r="1" spans="1:35" x14ac:dyDescent="0.3">
      <c r="A1" s="13" t="s">
        <v>115</v>
      </c>
      <c r="B1" s="1"/>
      <c r="C1" s="14" t="s">
        <v>22</v>
      </c>
      <c r="D1" s="4"/>
      <c r="E1" s="13" t="s">
        <v>21</v>
      </c>
      <c r="F1" s="1"/>
      <c r="G1" s="14" t="s">
        <v>116</v>
      </c>
      <c r="I1" s="9" t="s">
        <v>101</v>
      </c>
      <c r="J1" s="10" t="s">
        <v>87</v>
      </c>
      <c r="K1" s="9" t="s">
        <v>88</v>
      </c>
      <c r="L1" s="10" t="s">
        <v>89</v>
      </c>
      <c r="M1" s="9" t="s">
        <v>90</v>
      </c>
      <c r="N1" s="10" t="s">
        <v>91</v>
      </c>
      <c r="O1" s="9" t="s">
        <v>102</v>
      </c>
      <c r="P1" s="10" t="s">
        <v>103</v>
      </c>
      <c r="Q1" s="9" t="s">
        <v>92</v>
      </c>
      <c r="R1" s="10" t="s">
        <v>104</v>
      </c>
      <c r="S1" s="9" t="s">
        <v>105</v>
      </c>
      <c r="T1" s="10" t="s">
        <v>106</v>
      </c>
      <c r="U1" s="9" t="s">
        <v>93</v>
      </c>
      <c r="V1" s="10" t="s">
        <v>94</v>
      </c>
      <c r="W1" s="9" t="s">
        <v>107</v>
      </c>
      <c r="X1" s="10" t="s">
        <v>95</v>
      </c>
      <c r="Y1" s="9" t="s">
        <v>108</v>
      </c>
      <c r="Z1" s="10" t="s">
        <v>109</v>
      </c>
      <c r="AA1" s="9" t="s">
        <v>96</v>
      </c>
      <c r="AB1" s="10" t="s">
        <v>97</v>
      </c>
      <c r="AC1" s="9" t="s">
        <v>98</v>
      </c>
      <c r="AD1" s="10" t="s">
        <v>112</v>
      </c>
      <c r="AE1" s="9" t="s">
        <v>99</v>
      </c>
      <c r="AF1" s="10" t="s">
        <v>110</v>
      </c>
      <c r="AG1" s="9" t="s">
        <v>113</v>
      </c>
      <c r="AH1" s="10" t="s">
        <v>100</v>
      </c>
      <c r="AI1" s="9" t="s">
        <v>111</v>
      </c>
    </row>
    <row r="2" spans="1:35" x14ac:dyDescent="0.3">
      <c r="A2" s="2" t="s">
        <v>13</v>
      </c>
      <c r="B2" s="1"/>
      <c r="C2" s="2" t="s">
        <v>1387</v>
      </c>
      <c r="D2" s="1"/>
      <c r="E2" s="2" t="s">
        <v>1406</v>
      </c>
      <c r="F2" s="1"/>
      <c r="G2" s="2" t="s">
        <v>1435</v>
      </c>
      <c r="I2" t="s">
        <v>1378</v>
      </c>
      <c r="J2" t="s">
        <v>1354</v>
      </c>
      <c r="K2" t="s">
        <v>1324</v>
      </c>
      <c r="L2" t="s">
        <v>1294</v>
      </c>
      <c r="M2" t="s">
        <v>1264</v>
      </c>
      <c r="N2" t="s">
        <v>1234</v>
      </c>
      <c r="O2" t="s">
        <v>1204</v>
      </c>
      <c r="P2" t="s">
        <v>1176</v>
      </c>
      <c r="Q2" t="s">
        <v>1134</v>
      </c>
      <c r="R2" t="s">
        <v>1104</v>
      </c>
      <c r="S2" t="s">
        <v>1077</v>
      </c>
      <c r="T2" t="s">
        <v>1063</v>
      </c>
      <c r="U2" t="s">
        <v>1035</v>
      </c>
      <c r="V2" t="s">
        <v>1015</v>
      </c>
      <c r="W2" t="s">
        <v>967</v>
      </c>
      <c r="X2" t="s">
        <v>941</v>
      </c>
      <c r="Y2" t="s">
        <v>922</v>
      </c>
      <c r="Z2" t="s">
        <v>894</v>
      </c>
      <c r="AA2" t="s">
        <v>874</v>
      </c>
      <c r="AB2" t="s">
        <v>861</v>
      </c>
      <c r="AC2" t="s">
        <v>834</v>
      </c>
      <c r="AD2" t="s">
        <v>803</v>
      </c>
      <c r="AE2" t="s">
        <v>785</v>
      </c>
      <c r="AF2" t="s">
        <v>759</v>
      </c>
      <c r="AG2" t="s">
        <v>743</v>
      </c>
      <c r="AH2" t="s">
        <v>720</v>
      </c>
      <c r="AI2" t="s">
        <v>695</v>
      </c>
    </row>
    <row r="3" spans="1:35" x14ac:dyDescent="0.3">
      <c r="A3" s="2" t="s">
        <v>9</v>
      </c>
      <c r="B3" s="1"/>
      <c r="C3" s="2" t="s">
        <v>1388</v>
      </c>
      <c r="D3" s="1"/>
      <c r="E3" s="2" t="s">
        <v>1407</v>
      </c>
      <c r="F3" s="1"/>
      <c r="G3" s="2" t="s">
        <v>1436</v>
      </c>
      <c r="I3" t="s">
        <v>1377</v>
      </c>
      <c r="J3" t="s">
        <v>1353</v>
      </c>
      <c r="K3" t="s">
        <v>1323</v>
      </c>
      <c r="L3" t="s">
        <v>1293</v>
      </c>
      <c r="M3" t="s">
        <v>1263</v>
      </c>
      <c r="N3" t="s">
        <v>1233</v>
      </c>
      <c r="O3" t="s">
        <v>1203</v>
      </c>
      <c r="P3" t="s">
        <v>1175</v>
      </c>
      <c r="Q3" t="s">
        <v>1138</v>
      </c>
      <c r="R3" t="s">
        <v>1095</v>
      </c>
      <c r="S3" t="s">
        <v>1076</v>
      </c>
      <c r="T3" t="s">
        <v>1069</v>
      </c>
      <c r="U3" t="s">
        <v>1038</v>
      </c>
      <c r="V3" t="s">
        <v>990</v>
      </c>
      <c r="W3" t="s">
        <v>977</v>
      </c>
      <c r="X3" t="s">
        <v>945</v>
      </c>
      <c r="Y3" t="s">
        <v>929</v>
      </c>
      <c r="Z3" t="s">
        <v>896</v>
      </c>
      <c r="AA3" t="s">
        <v>883</v>
      </c>
      <c r="AB3" t="s">
        <v>857</v>
      </c>
      <c r="AC3" t="s">
        <v>837</v>
      </c>
      <c r="AD3" t="s">
        <v>812</v>
      </c>
      <c r="AE3" t="s">
        <v>794</v>
      </c>
      <c r="AF3" t="s">
        <v>758</v>
      </c>
      <c r="AG3" t="s">
        <v>746</v>
      </c>
      <c r="AH3" t="s">
        <v>726</v>
      </c>
      <c r="AI3" t="s">
        <v>1</v>
      </c>
    </row>
    <row r="4" spans="1:35" x14ac:dyDescent="0.3">
      <c r="A4" s="2" t="s">
        <v>7</v>
      </c>
      <c r="B4" s="1"/>
      <c r="C4" s="2" t="s">
        <v>1389</v>
      </c>
      <c r="D4" s="1"/>
      <c r="E4" s="2" t="s">
        <v>1408</v>
      </c>
      <c r="F4" s="1"/>
      <c r="G4" s="2" t="s">
        <v>1437</v>
      </c>
      <c r="I4" t="s">
        <v>1376</v>
      </c>
      <c r="J4" t="s">
        <v>1352</v>
      </c>
      <c r="K4" t="s">
        <v>1322</v>
      </c>
      <c r="L4" t="s">
        <v>1292</v>
      </c>
      <c r="M4" t="s">
        <v>1262</v>
      </c>
      <c r="N4" t="s">
        <v>1232</v>
      </c>
      <c r="O4" t="s">
        <v>1202</v>
      </c>
      <c r="P4" t="s">
        <v>1174</v>
      </c>
      <c r="Q4" t="s">
        <v>1118</v>
      </c>
      <c r="R4" t="s">
        <v>1098</v>
      </c>
      <c r="S4" t="s">
        <v>1091</v>
      </c>
      <c r="T4" t="s">
        <v>1048</v>
      </c>
      <c r="U4" t="s">
        <v>1044</v>
      </c>
      <c r="V4" t="s">
        <v>1014</v>
      </c>
      <c r="W4" t="s">
        <v>966</v>
      </c>
      <c r="X4" t="s">
        <v>944</v>
      </c>
      <c r="Y4" t="s">
        <v>935</v>
      </c>
      <c r="Z4" t="s">
        <v>899</v>
      </c>
      <c r="AA4" t="s">
        <v>887</v>
      </c>
      <c r="AB4" t="s">
        <v>848</v>
      </c>
      <c r="AC4" t="s">
        <v>826</v>
      </c>
      <c r="AD4" t="s">
        <v>807</v>
      </c>
      <c r="AE4" t="s">
        <v>784</v>
      </c>
      <c r="AF4" t="s">
        <v>770</v>
      </c>
      <c r="AG4" t="s">
        <v>742</v>
      </c>
      <c r="AH4" t="s">
        <v>4</v>
      </c>
      <c r="AI4" t="s">
        <v>690</v>
      </c>
    </row>
    <row r="5" spans="1:35" x14ac:dyDescent="0.3">
      <c r="A5" s="2" t="s">
        <v>319</v>
      </c>
      <c r="B5" s="1"/>
      <c r="C5" s="2" t="s">
        <v>1390</v>
      </c>
      <c r="D5" s="1"/>
      <c r="E5" s="2" t="s">
        <v>1409</v>
      </c>
      <c r="F5" s="1"/>
      <c r="G5" s="2" t="s">
        <v>1438</v>
      </c>
      <c r="I5" t="s">
        <v>1375</v>
      </c>
      <c r="J5" t="s">
        <v>1351</v>
      </c>
      <c r="K5" t="s">
        <v>1321</v>
      </c>
      <c r="L5" t="s">
        <v>1291</v>
      </c>
      <c r="M5" t="s">
        <v>1261</v>
      </c>
      <c r="N5" t="s">
        <v>1231</v>
      </c>
      <c r="O5" t="s">
        <v>1201</v>
      </c>
      <c r="P5" t="s">
        <v>1173</v>
      </c>
      <c r="Q5" t="s">
        <v>1117</v>
      </c>
      <c r="R5" t="s">
        <v>1107</v>
      </c>
      <c r="S5" t="s">
        <v>1090</v>
      </c>
      <c r="T5" t="s">
        <v>1055</v>
      </c>
      <c r="U5" t="s">
        <v>1043</v>
      </c>
      <c r="V5" t="s">
        <v>1013</v>
      </c>
      <c r="W5" t="s">
        <v>973</v>
      </c>
      <c r="X5" t="s">
        <v>951</v>
      </c>
      <c r="Y5" t="s">
        <v>927</v>
      </c>
      <c r="Z5" t="s">
        <v>904</v>
      </c>
      <c r="AA5" t="s">
        <v>869</v>
      </c>
      <c r="AB5" t="s">
        <v>849</v>
      </c>
      <c r="AC5" t="s">
        <v>821</v>
      </c>
      <c r="AD5" t="s">
        <v>811</v>
      </c>
      <c r="AE5" t="s">
        <v>789</v>
      </c>
      <c r="AF5" t="s">
        <v>769</v>
      </c>
      <c r="AG5" t="s">
        <v>741</v>
      </c>
      <c r="AH5" t="s">
        <v>709</v>
      </c>
      <c r="AI5" t="s">
        <v>705</v>
      </c>
    </row>
    <row r="6" spans="1:35" x14ac:dyDescent="0.3">
      <c r="A6" s="2" t="s">
        <v>31</v>
      </c>
      <c r="B6" s="1"/>
      <c r="C6" s="2" t="s">
        <v>1391</v>
      </c>
      <c r="D6" s="1"/>
      <c r="E6" s="2" t="s">
        <v>1410</v>
      </c>
      <c r="F6" s="1"/>
      <c r="G6" s="2" t="s">
        <v>1439</v>
      </c>
      <c r="I6" t="s">
        <v>1374</v>
      </c>
      <c r="J6" t="s">
        <v>1350</v>
      </c>
      <c r="K6" t="s">
        <v>1320</v>
      </c>
      <c r="L6" t="s">
        <v>1290</v>
      </c>
      <c r="M6" t="s">
        <v>1260</v>
      </c>
      <c r="N6" t="s">
        <v>1230</v>
      </c>
      <c r="O6" t="s">
        <v>1200</v>
      </c>
      <c r="P6" t="s">
        <v>1172</v>
      </c>
      <c r="Q6" t="s">
        <v>1122</v>
      </c>
      <c r="R6" t="s">
        <v>1101</v>
      </c>
      <c r="S6" t="s">
        <v>1087</v>
      </c>
      <c r="T6" t="s">
        <v>1059</v>
      </c>
      <c r="U6" t="s">
        <v>1029</v>
      </c>
      <c r="V6" t="s">
        <v>989</v>
      </c>
      <c r="W6" t="s">
        <v>980</v>
      </c>
      <c r="X6" t="s">
        <v>954</v>
      </c>
      <c r="Y6" t="s">
        <v>917</v>
      </c>
      <c r="Z6" t="s">
        <v>898</v>
      </c>
      <c r="AA6" t="s">
        <v>868</v>
      </c>
      <c r="AB6" t="s">
        <v>860</v>
      </c>
      <c r="AC6" t="s">
        <v>836</v>
      </c>
      <c r="AD6" t="s">
        <v>816</v>
      </c>
      <c r="AE6" t="s">
        <v>774</v>
      </c>
      <c r="AF6" t="s">
        <v>757</v>
      </c>
      <c r="AG6" t="s">
        <v>745</v>
      </c>
      <c r="AH6" t="s">
        <v>716</v>
      </c>
      <c r="AI6" t="s">
        <v>694</v>
      </c>
    </row>
    <row r="7" spans="1:35" x14ac:dyDescent="0.3">
      <c r="A7" s="2" t="s">
        <v>1663</v>
      </c>
      <c r="B7" s="1"/>
      <c r="C7" s="2" t="s">
        <v>1392</v>
      </c>
      <c r="D7" s="1"/>
      <c r="E7" s="2" t="s">
        <v>1411</v>
      </c>
      <c r="F7" s="1"/>
      <c r="G7" s="2" t="s">
        <v>1440</v>
      </c>
      <c r="I7" t="s">
        <v>1373</v>
      </c>
      <c r="J7" t="s">
        <v>1349</v>
      </c>
      <c r="K7" t="s">
        <v>1319</v>
      </c>
      <c r="L7" t="s">
        <v>1289</v>
      </c>
      <c r="M7" t="s">
        <v>1259</v>
      </c>
      <c r="N7" t="s">
        <v>1229</v>
      </c>
      <c r="O7" t="s">
        <v>1199</v>
      </c>
      <c r="P7" t="s">
        <v>1171</v>
      </c>
      <c r="Q7" t="s">
        <v>1137</v>
      </c>
      <c r="R7" t="s">
        <v>1110</v>
      </c>
      <c r="S7" t="s">
        <v>1081</v>
      </c>
      <c r="T7" t="s">
        <v>1058</v>
      </c>
      <c r="U7" t="s">
        <v>1032</v>
      </c>
      <c r="V7" t="s">
        <v>996</v>
      </c>
      <c r="W7" t="s">
        <v>972</v>
      </c>
      <c r="X7" t="s">
        <v>953</v>
      </c>
      <c r="Y7" t="s">
        <v>921</v>
      </c>
      <c r="Z7" t="s">
        <v>897</v>
      </c>
      <c r="AA7" t="s">
        <v>879</v>
      </c>
      <c r="AB7" t="s">
        <v>856</v>
      </c>
      <c r="AC7" t="s">
        <v>830</v>
      </c>
      <c r="AD7" t="s">
        <v>810</v>
      </c>
      <c r="AE7" t="s">
        <v>773</v>
      </c>
      <c r="AF7" t="s">
        <v>768</v>
      </c>
      <c r="AG7" t="s">
        <v>740</v>
      </c>
      <c r="AH7" t="s">
        <v>723</v>
      </c>
      <c r="AI7" t="s">
        <v>697</v>
      </c>
    </row>
    <row r="8" spans="1:35" x14ac:dyDescent="0.3">
      <c r="A8" s="2" t="s">
        <v>0</v>
      </c>
      <c r="B8" s="1"/>
      <c r="C8" s="2" t="s">
        <v>1393</v>
      </c>
      <c r="D8" s="1"/>
      <c r="E8" s="2" t="s">
        <v>1412</v>
      </c>
      <c r="F8" s="1"/>
      <c r="G8" s="2" t="s">
        <v>1441</v>
      </c>
      <c r="I8" t="s">
        <v>1372</v>
      </c>
      <c r="J8" t="s">
        <v>1348</v>
      </c>
      <c r="K8" t="s">
        <v>1318</v>
      </c>
      <c r="L8" t="s">
        <v>1288</v>
      </c>
      <c r="M8" t="s">
        <v>1258</v>
      </c>
      <c r="N8" t="s">
        <v>1228</v>
      </c>
      <c r="O8" t="s">
        <v>1198</v>
      </c>
      <c r="P8" t="s">
        <v>1170</v>
      </c>
      <c r="Q8" t="s">
        <v>1130</v>
      </c>
      <c r="R8" t="s">
        <v>1106</v>
      </c>
      <c r="S8" t="s">
        <v>1075</v>
      </c>
      <c r="T8" t="s">
        <v>1052</v>
      </c>
      <c r="U8" t="s">
        <v>1041</v>
      </c>
      <c r="V8" t="s">
        <v>993</v>
      </c>
      <c r="W8" t="s">
        <v>976</v>
      </c>
      <c r="X8" t="s">
        <v>952</v>
      </c>
      <c r="Y8" t="s">
        <v>926</v>
      </c>
      <c r="Z8" t="s">
        <v>903</v>
      </c>
      <c r="AA8" t="s">
        <v>867</v>
      </c>
      <c r="AB8" t="s">
        <v>844</v>
      </c>
      <c r="AC8" t="s">
        <v>833</v>
      </c>
      <c r="AD8" t="s">
        <v>806</v>
      </c>
      <c r="AE8" t="s">
        <v>793</v>
      </c>
      <c r="AF8" t="s">
        <v>762</v>
      </c>
      <c r="AG8" t="s">
        <v>733</v>
      </c>
      <c r="AH8" t="s">
        <v>719</v>
      </c>
      <c r="AI8" t="s">
        <v>701</v>
      </c>
    </row>
    <row r="9" spans="1:35" x14ac:dyDescent="0.3">
      <c r="B9" s="1"/>
      <c r="C9" s="2" t="s">
        <v>1394</v>
      </c>
      <c r="D9" s="1"/>
      <c r="E9" s="2" t="s">
        <v>1413</v>
      </c>
      <c r="F9" s="1"/>
      <c r="G9" s="2" t="s">
        <v>1442</v>
      </c>
      <c r="I9" t="s">
        <v>1371</v>
      </c>
      <c r="J9" t="s">
        <v>1347</v>
      </c>
      <c r="K9" t="s">
        <v>1317</v>
      </c>
      <c r="L9" t="s">
        <v>1287</v>
      </c>
      <c r="M9" t="s">
        <v>1257</v>
      </c>
      <c r="N9" t="s">
        <v>1227</v>
      </c>
      <c r="O9" t="s">
        <v>1197</v>
      </c>
      <c r="P9" t="s">
        <v>1169</v>
      </c>
      <c r="Q9" t="s">
        <v>1126</v>
      </c>
      <c r="R9" t="s">
        <v>1097</v>
      </c>
      <c r="S9" t="s">
        <v>1086</v>
      </c>
      <c r="T9" t="s">
        <v>1068</v>
      </c>
      <c r="U9" t="s">
        <v>1040</v>
      </c>
      <c r="V9" t="s">
        <v>1003</v>
      </c>
      <c r="W9" t="s">
        <v>979</v>
      </c>
      <c r="X9" t="s">
        <v>940</v>
      </c>
      <c r="Y9" t="s">
        <v>916</v>
      </c>
      <c r="Z9" t="s">
        <v>912</v>
      </c>
      <c r="AA9" t="s">
        <v>873</v>
      </c>
      <c r="AB9" t="s">
        <v>853</v>
      </c>
      <c r="AC9" t="s">
        <v>832</v>
      </c>
      <c r="AD9" t="s">
        <v>802</v>
      </c>
      <c r="AE9" t="s">
        <v>775</v>
      </c>
      <c r="AF9" t="s">
        <v>761</v>
      </c>
      <c r="AG9" t="s">
        <v>739</v>
      </c>
      <c r="AH9" t="s">
        <v>718</v>
      </c>
      <c r="AI9" t="s">
        <v>692</v>
      </c>
    </row>
    <row r="10" spans="1:35" x14ac:dyDescent="0.3">
      <c r="B10" s="1"/>
      <c r="C10" s="2" t="s">
        <v>1395</v>
      </c>
      <c r="D10" s="1"/>
      <c r="E10" s="2" t="s">
        <v>1414</v>
      </c>
      <c r="F10" s="1"/>
      <c r="G10" s="2" t="s">
        <v>1443</v>
      </c>
      <c r="I10" t="s">
        <v>1370</v>
      </c>
      <c r="J10" t="s">
        <v>1346</v>
      </c>
      <c r="K10" t="s">
        <v>1316</v>
      </c>
      <c r="L10" t="s">
        <v>1286</v>
      </c>
      <c r="M10" t="s">
        <v>1256</v>
      </c>
      <c r="N10" t="s">
        <v>1226</v>
      </c>
      <c r="O10" t="s">
        <v>1196</v>
      </c>
      <c r="P10" t="s">
        <v>1168</v>
      </c>
      <c r="Q10" t="s">
        <v>1129</v>
      </c>
      <c r="R10" t="s">
        <v>1109</v>
      </c>
      <c r="S10" t="s">
        <v>1084</v>
      </c>
      <c r="T10" t="s">
        <v>1062</v>
      </c>
      <c r="U10" t="s">
        <v>1028</v>
      </c>
      <c r="V10" t="s">
        <v>995</v>
      </c>
      <c r="W10" t="s">
        <v>983</v>
      </c>
      <c r="X10" t="s">
        <v>948</v>
      </c>
      <c r="Y10" t="s">
        <v>937</v>
      </c>
      <c r="Z10" t="s">
        <v>893</v>
      </c>
      <c r="AA10" t="s">
        <v>882</v>
      </c>
      <c r="AB10" t="s">
        <v>843</v>
      </c>
      <c r="AC10" t="s">
        <v>820</v>
      </c>
      <c r="AD10" t="s">
        <v>801</v>
      </c>
      <c r="AE10" t="s">
        <v>780</v>
      </c>
      <c r="AF10" t="s">
        <v>760</v>
      </c>
      <c r="AG10" t="s">
        <v>732</v>
      </c>
      <c r="AH10" t="s">
        <v>2</v>
      </c>
      <c r="AI10" t="s">
        <v>704</v>
      </c>
    </row>
    <row r="11" spans="1:35" x14ac:dyDescent="0.3">
      <c r="B11" s="1"/>
      <c r="C11" s="2" t="s">
        <v>1396</v>
      </c>
      <c r="D11" s="1"/>
      <c r="E11" s="2" t="s">
        <v>1415</v>
      </c>
      <c r="F11" s="1"/>
      <c r="G11" s="2" t="s">
        <v>1444</v>
      </c>
      <c r="I11" t="s">
        <v>1369</v>
      </c>
      <c r="J11" t="s">
        <v>1345</v>
      </c>
      <c r="K11" t="s">
        <v>1315</v>
      </c>
      <c r="L11" t="s">
        <v>1285</v>
      </c>
      <c r="M11" t="s">
        <v>1255</v>
      </c>
      <c r="N11" t="s">
        <v>1225</v>
      </c>
      <c r="O11" t="s">
        <v>1195</v>
      </c>
      <c r="P11" t="s">
        <v>1167</v>
      </c>
      <c r="Q11" t="s">
        <v>1133</v>
      </c>
      <c r="R11" t="s">
        <v>1100</v>
      </c>
      <c r="S11" t="s">
        <v>1080</v>
      </c>
      <c r="T11" t="s">
        <v>1061</v>
      </c>
      <c r="U11" t="s">
        <v>1037</v>
      </c>
      <c r="V11" t="s">
        <v>1002</v>
      </c>
      <c r="W11" t="s">
        <v>963</v>
      </c>
      <c r="X11" t="s">
        <v>950</v>
      </c>
      <c r="Y11" t="s">
        <v>932</v>
      </c>
      <c r="Z11" t="s">
        <v>908</v>
      </c>
      <c r="AA11" t="s">
        <v>878</v>
      </c>
      <c r="AB11" t="s">
        <v>863</v>
      </c>
      <c r="AC11" t="s">
        <v>825</v>
      </c>
      <c r="AD11" t="s">
        <v>809</v>
      </c>
      <c r="AE11" t="s">
        <v>783</v>
      </c>
      <c r="AF11" t="s">
        <v>756</v>
      </c>
      <c r="AG11" t="s">
        <v>731</v>
      </c>
      <c r="AH11" t="s">
        <v>712</v>
      </c>
      <c r="AI11" t="s">
        <v>691</v>
      </c>
    </row>
    <row r="12" spans="1:35" x14ac:dyDescent="0.3">
      <c r="B12" s="1"/>
      <c r="C12" s="2" t="s">
        <v>1397</v>
      </c>
      <c r="D12" s="1"/>
      <c r="E12" s="2" t="s">
        <v>1416</v>
      </c>
      <c r="F12" s="1"/>
      <c r="G12" s="2" t="s">
        <v>1445</v>
      </c>
      <c r="I12" t="s">
        <v>1368</v>
      </c>
      <c r="J12" t="s">
        <v>1344</v>
      </c>
      <c r="K12" t="s">
        <v>1314</v>
      </c>
      <c r="L12" t="s">
        <v>1284</v>
      </c>
      <c r="M12" t="s">
        <v>1254</v>
      </c>
      <c r="N12" t="s">
        <v>1224</v>
      </c>
      <c r="O12" t="s">
        <v>1194</v>
      </c>
      <c r="P12" t="s">
        <v>1166</v>
      </c>
      <c r="Q12" t="s">
        <v>1121</v>
      </c>
      <c r="R12" t="s">
        <v>1113</v>
      </c>
      <c r="S12" t="s">
        <v>1073</v>
      </c>
      <c r="T12" t="s">
        <v>1060</v>
      </c>
      <c r="U12" t="s">
        <v>1034</v>
      </c>
      <c r="V12" t="s">
        <v>986</v>
      </c>
      <c r="W12" t="s">
        <v>975</v>
      </c>
      <c r="X12" t="s">
        <v>957</v>
      </c>
      <c r="Y12" t="s">
        <v>936</v>
      </c>
      <c r="Z12" t="s">
        <v>892</v>
      </c>
      <c r="AA12" t="s">
        <v>872</v>
      </c>
      <c r="AB12" t="s">
        <v>847</v>
      </c>
      <c r="AC12" t="s">
        <v>824</v>
      </c>
      <c r="AD12" t="s">
        <v>815</v>
      </c>
      <c r="AE12" t="s">
        <v>772</v>
      </c>
      <c r="AF12" t="s">
        <v>752</v>
      </c>
      <c r="AG12" t="s">
        <v>730</v>
      </c>
      <c r="AH12" t="s">
        <v>715</v>
      </c>
      <c r="AI12" s="16" t="s">
        <v>693</v>
      </c>
    </row>
    <row r="13" spans="1:35" x14ac:dyDescent="0.3">
      <c r="B13" s="1"/>
      <c r="C13" s="2" t="s">
        <v>1398</v>
      </c>
      <c r="D13" s="1"/>
      <c r="E13" s="2" t="s">
        <v>1417</v>
      </c>
      <c r="F13" s="1"/>
      <c r="G13" s="2" t="s">
        <v>1446</v>
      </c>
      <c r="I13" t="s">
        <v>1367</v>
      </c>
      <c r="J13" t="s">
        <v>1343</v>
      </c>
      <c r="K13" t="s">
        <v>1313</v>
      </c>
      <c r="L13" t="s">
        <v>1283</v>
      </c>
      <c r="M13" t="s">
        <v>1253</v>
      </c>
      <c r="N13" t="s">
        <v>1223</v>
      </c>
      <c r="O13" t="s">
        <v>1193</v>
      </c>
      <c r="P13" t="s">
        <v>1165</v>
      </c>
      <c r="Q13" t="s">
        <v>1128</v>
      </c>
      <c r="R13" t="s">
        <v>1094</v>
      </c>
      <c r="S13" t="s">
        <v>1072</v>
      </c>
      <c r="T13" t="s">
        <v>1054</v>
      </c>
      <c r="U13" t="s">
        <v>1036</v>
      </c>
      <c r="V13" t="s">
        <v>1011</v>
      </c>
      <c r="W13" t="s">
        <v>962</v>
      </c>
      <c r="X13" t="s">
        <v>947</v>
      </c>
      <c r="Y13" t="s">
        <v>920</v>
      </c>
      <c r="Z13" t="s">
        <v>911</v>
      </c>
      <c r="AA13" t="s">
        <v>866</v>
      </c>
      <c r="AB13" t="s">
        <v>862</v>
      </c>
      <c r="AC13" t="s">
        <v>840</v>
      </c>
      <c r="AD13" t="s">
        <v>805</v>
      </c>
      <c r="AE13" t="s">
        <v>792</v>
      </c>
      <c r="AF13" t="s">
        <v>751</v>
      </c>
      <c r="AG13" t="s">
        <v>729</v>
      </c>
      <c r="AH13" t="s">
        <v>714</v>
      </c>
      <c r="AI13" t="s">
        <v>696</v>
      </c>
    </row>
    <row r="14" spans="1:35" x14ac:dyDescent="0.3">
      <c r="B14" s="1"/>
      <c r="C14" s="2" t="s">
        <v>1399</v>
      </c>
      <c r="D14" s="1"/>
      <c r="E14" s="2" t="s">
        <v>1418</v>
      </c>
      <c r="F14" s="1"/>
      <c r="G14" s="2" t="s">
        <v>1447</v>
      </c>
      <c r="I14" t="s">
        <v>1366</v>
      </c>
      <c r="J14" t="s">
        <v>1342</v>
      </c>
      <c r="K14" t="s">
        <v>1312</v>
      </c>
      <c r="L14" t="s">
        <v>1282</v>
      </c>
      <c r="M14" t="s">
        <v>1252</v>
      </c>
      <c r="N14" t="s">
        <v>1222</v>
      </c>
      <c r="O14" t="s">
        <v>1192</v>
      </c>
      <c r="P14" t="s">
        <v>1164</v>
      </c>
      <c r="Q14" t="s">
        <v>1120</v>
      </c>
      <c r="R14" t="s">
        <v>1103</v>
      </c>
      <c r="S14" t="s">
        <v>1089</v>
      </c>
      <c r="T14" t="s">
        <v>1053</v>
      </c>
      <c r="U14" t="s">
        <v>1039</v>
      </c>
      <c r="V14" t="s">
        <v>1010</v>
      </c>
      <c r="W14" t="s">
        <v>971</v>
      </c>
      <c r="X14" t="s">
        <v>943</v>
      </c>
      <c r="Y14" t="s">
        <v>928</v>
      </c>
      <c r="Z14" t="s">
        <v>891</v>
      </c>
      <c r="AA14" t="s">
        <v>886</v>
      </c>
      <c r="AB14" t="s">
        <v>855</v>
      </c>
      <c r="AC14" t="s">
        <v>823</v>
      </c>
      <c r="AD14" t="s">
        <v>800</v>
      </c>
      <c r="AE14" t="s">
        <v>798</v>
      </c>
      <c r="AF14" t="s">
        <v>750</v>
      </c>
      <c r="AG14" t="s">
        <v>738</v>
      </c>
      <c r="AH14" t="s">
        <v>713</v>
      </c>
      <c r="AI14" t="s">
        <v>3</v>
      </c>
    </row>
    <row r="15" spans="1:35" x14ac:dyDescent="0.3">
      <c r="B15" s="1"/>
      <c r="C15" s="2" t="s">
        <v>1400</v>
      </c>
      <c r="D15" s="1"/>
      <c r="E15" s="2" t="s">
        <v>1419</v>
      </c>
      <c r="F15" s="1"/>
      <c r="G15" s="2" t="s">
        <v>1448</v>
      </c>
      <c r="I15" t="s">
        <v>1365</v>
      </c>
      <c r="J15" t="s">
        <v>1341</v>
      </c>
      <c r="K15" t="s">
        <v>1311</v>
      </c>
      <c r="L15" t="s">
        <v>1281</v>
      </c>
      <c r="M15" t="s">
        <v>1251</v>
      </c>
      <c r="N15" t="s">
        <v>1221</v>
      </c>
      <c r="O15" t="s">
        <v>1191</v>
      </c>
      <c r="P15" t="s">
        <v>1163</v>
      </c>
      <c r="Q15" t="s">
        <v>1127</v>
      </c>
      <c r="R15" t="s">
        <v>1096</v>
      </c>
      <c r="S15" t="s">
        <v>1071</v>
      </c>
      <c r="T15" t="s">
        <v>1066</v>
      </c>
      <c r="U15" t="s">
        <v>1031</v>
      </c>
      <c r="V15" t="s">
        <v>1023</v>
      </c>
      <c r="W15" t="s">
        <v>965</v>
      </c>
      <c r="X15" t="s">
        <v>946</v>
      </c>
      <c r="Y15" t="s">
        <v>925</v>
      </c>
      <c r="Z15" t="s">
        <v>890</v>
      </c>
      <c r="AA15" t="s">
        <v>885</v>
      </c>
      <c r="AB15" t="s">
        <v>852</v>
      </c>
      <c r="AC15" t="s">
        <v>839</v>
      </c>
      <c r="AD15" t="s">
        <v>814</v>
      </c>
      <c r="AE15" t="s">
        <v>771</v>
      </c>
      <c r="AF15" t="s">
        <v>766</v>
      </c>
      <c r="AG15" t="s">
        <v>744</v>
      </c>
      <c r="AH15" t="s">
        <v>706</v>
      </c>
      <c r="AI15" t="s">
        <v>689</v>
      </c>
    </row>
    <row r="16" spans="1:35" x14ac:dyDescent="0.3">
      <c r="B16" s="1"/>
      <c r="C16" s="2" t="s">
        <v>1401</v>
      </c>
      <c r="D16" s="1"/>
      <c r="E16" s="2" t="s">
        <v>1420</v>
      </c>
      <c r="F16" s="1"/>
      <c r="G16" s="2" t="s">
        <v>1449</v>
      </c>
      <c r="I16" t="s">
        <v>1364</v>
      </c>
      <c r="J16" t="s">
        <v>1340</v>
      </c>
      <c r="K16" t="s">
        <v>1310</v>
      </c>
      <c r="L16" t="s">
        <v>1280</v>
      </c>
      <c r="M16" t="s">
        <v>1250</v>
      </c>
      <c r="N16" t="s">
        <v>1220</v>
      </c>
      <c r="O16" t="s">
        <v>1190</v>
      </c>
      <c r="P16" t="s">
        <v>1162</v>
      </c>
      <c r="Q16" t="s">
        <v>1132</v>
      </c>
      <c r="R16" t="s">
        <v>1112</v>
      </c>
      <c r="S16" t="s">
        <v>1074</v>
      </c>
      <c r="T16" t="s">
        <v>1065</v>
      </c>
      <c r="U16" t="s">
        <v>1033</v>
      </c>
      <c r="V16" t="s">
        <v>992</v>
      </c>
      <c r="W16" t="s">
        <v>961</v>
      </c>
      <c r="X16" t="s">
        <v>959</v>
      </c>
      <c r="Y16" t="s">
        <v>919</v>
      </c>
      <c r="Z16" t="s">
        <v>902</v>
      </c>
      <c r="AA16" t="s">
        <v>884</v>
      </c>
      <c r="AB16" t="s">
        <v>851</v>
      </c>
      <c r="AC16" t="s">
        <v>829</v>
      </c>
      <c r="AD16" t="s">
        <v>804</v>
      </c>
      <c r="AE16" t="s">
        <v>779</v>
      </c>
      <c r="AF16" t="s">
        <v>755</v>
      </c>
      <c r="AG16" t="s">
        <v>737</v>
      </c>
      <c r="AH16" t="s">
        <v>717</v>
      </c>
      <c r="AI16" t="s">
        <v>688</v>
      </c>
    </row>
    <row r="17" spans="2:35" x14ac:dyDescent="0.3">
      <c r="B17" s="1"/>
      <c r="C17" s="2" t="s">
        <v>1402</v>
      </c>
      <c r="D17" s="1"/>
      <c r="E17" s="2" t="s">
        <v>1421</v>
      </c>
      <c r="F17" s="1"/>
      <c r="G17" s="2" t="s">
        <v>1450</v>
      </c>
      <c r="I17" t="s">
        <v>1363</v>
      </c>
      <c r="J17" t="s">
        <v>1339</v>
      </c>
      <c r="K17" t="s">
        <v>1309</v>
      </c>
      <c r="L17" t="s">
        <v>1279</v>
      </c>
      <c r="M17" t="s">
        <v>1249</v>
      </c>
      <c r="N17" t="s">
        <v>1219</v>
      </c>
      <c r="O17" t="s">
        <v>1189</v>
      </c>
      <c r="P17" t="s">
        <v>1161</v>
      </c>
      <c r="Q17" t="s">
        <v>1116</v>
      </c>
      <c r="R17" t="s">
        <v>1093</v>
      </c>
      <c r="S17" t="s">
        <v>1070</v>
      </c>
      <c r="T17" t="s">
        <v>1047</v>
      </c>
      <c r="U17" t="s">
        <v>1030</v>
      </c>
      <c r="V17" t="s">
        <v>1009</v>
      </c>
      <c r="W17" t="s">
        <v>982</v>
      </c>
      <c r="X17" t="s">
        <v>942</v>
      </c>
      <c r="Y17" t="s">
        <v>931</v>
      </c>
      <c r="Z17" t="s">
        <v>889</v>
      </c>
      <c r="AA17" t="s">
        <v>881</v>
      </c>
      <c r="AB17" t="s">
        <v>859</v>
      </c>
      <c r="AC17" t="s">
        <v>828</v>
      </c>
      <c r="AD17" t="s">
        <v>799</v>
      </c>
      <c r="AE17" t="s">
        <v>778</v>
      </c>
      <c r="AF17" t="s">
        <v>767</v>
      </c>
      <c r="AG17" t="s">
        <v>736</v>
      </c>
      <c r="AH17" t="s">
        <v>6</v>
      </c>
      <c r="AI17" t="s">
        <v>700</v>
      </c>
    </row>
    <row r="18" spans="2:35" x14ac:dyDescent="0.3">
      <c r="B18" s="1"/>
      <c r="C18" s="2" t="s">
        <v>1403</v>
      </c>
      <c r="D18" s="1"/>
      <c r="E18" s="2" t="s">
        <v>1422</v>
      </c>
      <c r="F18" s="1"/>
      <c r="G18" s="2" t="s">
        <v>1451</v>
      </c>
      <c r="I18" t="s">
        <v>1362</v>
      </c>
      <c r="J18" t="s">
        <v>1338</v>
      </c>
      <c r="K18" t="s">
        <v>1308</v>
      </c>
      <c r="L18" t="s">
        <v>1278</v>
      </c>
      <c r="M18" t="s">
        <v>1248</v>
      </c>
      <c r="N18" t="s">
        <v>1218</v>
      </c>
      <c r="O18" t="s">
        <v>1188</v>
      </c>
      <c r="P18" t="s">
        <v>1160</v>
      </c>
      <c r="Q18" t="s">
        <v>1115</v>
      </c>
      <c r="R18" t="s">
        <v>1105</v>
      </c>
      <c r="S18" t="s">
        <v>1083</v>
      </c>
      <c r="T18" t="s">
        <v>1057</v>
      </c>
      <c r="U18" t="s">
        <v>1042</v>
      </c>
      <c r="V18" t="s">
        <v>1008</v>
      </c>
      <c r="W18" t="s">
        <v>978</v>
      </c>
      <c r="X18" t="s">
        <v>956</v>
      </c>
      <c r="Y18" t="s">
        <v>924</v>
      </c>
      <c r="Z18" t="s">
        <v>910</v>
      </c>
      <c r="AA18" t="s">
        <v>871</v>
      </c>
      <c r="AB18" t="s">
        <v>842</v>
      </c>
      <c r="AC18" t="s">
        <v>838</v>
      </c>
      <c r="AD18" t="s">
        <v>808</v>
      </c>
      <c r="AE18" t="s">
        <v>797</v>
      </c>
      <c r="AF18" t="s">
        <v>749</v>
      </c>
      <c r="AG18" t="s">
        <v>735</v>
      </c>
      <c r="AH18" t="s">
        <v>725</v>
      </c>
      <c r="AI18" t="s">
        <v>703</v>
      </c>
    </row>
    <row r="19" spans="2:35" x14ac:dyDescent="0.3">
      <c r="B19" s="1"/>
      <c r="C19" s="2" t="s">
        <v>1404</v>
      </c>
      <c r="D19" s="1"/>
      <c r="E19" s="2" t="s">
        <v>1423</v>
      </c>
      <c r="F19" s="1"/>
      <c r="G19" s="2" t="s">
        <v>1452</v>
      </c>
      <c r="I19" t="s">
        <v>1361</v>
      </c>
      <c r="J19" t="s">
        <v>1337</v>
      </c>
      <c r="K19" t="s">
        <v>1307</v>
      </c>
      <c r="L19" t="s">
        <v>1277</v>
      </c>
      <c r="M19" t="s">
        <v>1247</v>
      </c>
      <c r="N19" t="s">
        <v>1217</v>
      </c>
      <c r="O19" t="s">
        <v>1187</v>
      </c>
      <c r="P19" t="s">
        <v>1159</v>
      </c>
      <c r="Q19" t="s">
        <v>1125</v>
      </c>
      <c r="R19" t="s">
        <v>1108</v>
      </c>
      <c r="S19" t="s">
        <v>1088</v>
      </c>
      <c r="T19" t="s">
        <v>1046</v>
      </c>
      <c r="U19" t="s">
        <v>1027</v>
      </c>
      <c r="V19" t="s">
        <v>991</v>
      </c>
      <c r="W19" t="s">
        <v>970</v>
      </c>
      <c r="X19" t="s">
        <v>939</v>
      </c>
      <c r="Y19" t="s">
        <v>915</v>
      </c>
      <c r="Z19" t="s">
        <v>888</v>
      </c>
      <c r="AA19" t="s">
        <v>877</v>
      </c>
      <c r="AB19" t="s">
        <v>846</v>
      </c>
      <c r="AC19" t="s">
        <v>819</v>
      </c>
      <c r="AD19" t="s">
        <v>813</v>
      </c>
      <c r="AE19" t="s">
        <v>788</v>
      </c>
      <c r="AF19" t="s">
        <v>765</v>
      </c>
      <c r="AG19" t="s">
        <v>728</v>
      </c>
      <c r="AH19" t="s">
        <v>724</v>
      </c>
      <c r="AI19" t="s">
        <v>702</v>
      </c>
    </row>
    <row r="20" spans="2:35" x14ac:dyDescent="0.3">
      <c r="B20" s="1"/>
      <c r="C20" s="2" t="s">
        <v>1405</v>
      </c>
      <c r="D20" s="1"/>
      <c r="E20" s="2" t="s">
        <v>1424</v>
      </c>
      <c r="F20" s="1"/>
      <c r="G20" s="2" t="s">
        <v>1453</v>
      </c>
      <c r="I20" t="s">
        <v>1360</v>
      </c>
      <c r="J20" t="s">
        <v>1336</v>
      </c>
      <c r="K20" t="s">
        <v>1306</v>
      </c>
      <c r="L20" t="s">
        <v>1276</v>
      </c>
      <c r="M20" t="s">
        <v>1246</v>
      </c>
      <c r="N20" t="s">
        <v>1216</v>
      </c>
      <c r="O20" t="s">
        <v>1186</v>
      </c>
      <c r="P20" t="s">
        <v>1158</v>
      </c>
      <c r="Q20" t="s">
        <v>1124</v>
      </c>
      <c r="R20" t="s">
        <v>1099</v>
      </c>
      <c r="S20" t="s">
        <v>1082</v>
      </c>
      <c r="T20" t="s">
        <v>1064</v>
      </c>
      <c r="U20" t="s">
        <v>0</v>
      </c>
      <c r="V20" t="s">
        <v>1022</v>
      </c>
      <c r="W20" t="s">
        <v>964</v>
      </c>
      <c r="X20" t="s">
        <v>955</v>
      </c>
      <c r="Y20" t="s">
        <v>914</v>
      </c>
      <c r="Z20" t="s">
        <v>901</v>
      </c>
      <c r="AA20" t="s">
        <v>876</v>
      </c>
      <c r="AB20" t="s">
        <v>841</v>
      </c>
      <c r="AC20" t="s">
        <v>831</v>
      </c>
      <c r="AD20" t="s">
        <v>0</v>
      </c>
      <c r="AE20" t="s">
        <v>787</v>
      </c>
      <c r="AF20" t="s">
        <v>764</v>
      </c>
      <c r="AG20" t="s">
        <v>734</v>
      </c>
      <c r="AH20" t="s">
        <v>708</v>
      </c>
      <c r="AI20" t="s">
        <v>698</v>
      </c>
    </row>
    <row r="21" spans="2:35" x14ac:dyDescent="0.3">
      <c r="B21" s="1"/>
      <c r="D21" s="1"/>
      <c r="E21" s="2" t="s">
        <v>1425</v>
      </c>
      <c r="F21" s="1"/>
      <c r="G21" s="2" t="s">
        <v>1454</v>
      </c>
      <c r="I21" t="s">
        <v>1359</v>
      </c>
      <c r="J21" t="s">
        <v>1335</v>
      </c>
      <c r="K21" t="s">
        <v>1305</v>
      </c>
      <c r="L21" t="s">
        <v>1275</v>
      </c>
      <c r="M21" t="s">
        <v>1245</v>
      </c>
      <c r="N21" t="s">
        <v>1215</v>
      </c>
      <c r="O21" t="s">
        <v>1185</v>
      </c>
      <c r="P21" t="s">
        <v>1157</v>
      </c>
      <c r="Q21" t="s">
        <v>1131</v>
      </c>
      <c r="R21" t="s">
        <v>1111</v>
      </c>
      <c r="S21" t="s">
        <v>1079</v>
      </c>
      <c r="T21" t="s">
        <v>1051</v>
      </c>
      <c r="U21" t="s">
        <v>65</v>
      </c>
      <c r="V21" t="s">
        <v>988</v>
      </c>
      <c r="W21" t="s">
        <v>969</v>
      </c>
      <c r="X21" t="s">
        <v>958</v>
      </c>
      <c r="Y21" t="s">
        <v>934</v>
      </c>
      <c r="Z21" t="s">
        <v>909</v>
      </c>
      <c r="AA21" t="s">
        <v>870</v>
      </c>
      <c r="AB21" t="s">
        <v>845</v>
      </c>
      <c r="AC21" t="s">
        <v>818</v>
      </c>
      <c r="AD21" t="s">
        <v>65</v>
      </c>
      <c r="AE21" t="s">
        <v>796</v>
      </c>
      <c r="AF21" t="s">
        <v>748</v>
      </c>
      <c r="AG21" t="s">
        <v>727</v>
      </c>
      <c r="AH21" t="s">
        <v>722</v>
      </c>
      <c r="AI21" t="s">
        <v>699</v>
      </c>
    </row>
    <row r="22" spans="2:35" x14ac:dyDescent="0.3">
      <c r="B22" s="1"/>
      <c r="D22" s="1"/>
      <c r="E22" s="2" t="s">
        <v>1426</v>
      </c>
      <c r="F22" s="1"/>
      <c r="G22" s="2" t="s">
        <v>1455</v>
      </c>
      <c r="I22" t="s">
        <v>1358</v>
      </c>
      <c r="J22" t="s">
        <v>1334</v>
      </c>
      <c r="K22" t="s">
        <v>1304</v>
      </c>
      <c r="L22" t="s">
        <v>1274</v>
      </c>
      <c r="M22" t="s">
        <v>1244</v>
      </c>
      <c r="N22" t="s">
        <v>1214</v>
      </c>
      <c r="O22" t="s">
        <v>1184</v>
      </c>
      <c r="P22" t="s">
        <v>1156</v>
      </c>
      <c r="Q22" t="s">
        <v>1114</v>
      </c>
      <c r="R22" t="s">
        <v>1092</v>
      </c>
      <c r="S22" t="s">
        <v>1085</v>
      </c>
      <c r="T22" t="s">
        <v>1050</v>
      </c>
      <c r="U22" t="s">
        <v>66</v>
      </c>
      <c r="V22" t="s">
        <v>1026</v>
      </c>
      <c r="W22" t="s">
        <v>968</v>
      </c>
      <c r="X22" t="s">
        <v>938</v>
      </c>
      <c r="Y22" t="s">
        <v>930</v>
      </c>
      <c r="Z22" t="s">
        <v>907</v>
      </c>
      <c r="AA22" t="s">
        <v>865</v>
      </c>
      <c r="AB22" t="s">
        <v>854</v>
      </c>
      <c r="AC22" t="s">
        <v>817</v>
      </c>
      <c r="AD22" t="s">
        <v>66</v>
      </c>
      <c r="AE22" t="s">
        <v>786</v>
      </c>
      <c r="AF22" t="s">
        <v>754</v>
      </c>
      <c r="AG22" t="s">
        <v>0</v>
      </c>
      <c r="AH22" t="s">
        <v>711</v>
      </c>
      <c r="AI22" t="s">
        <v>5</v>
      </c>
    </row>
    <row r="23" spans="2:35" x14ac:dyDescent="0.3">
      <c r="B23" s="1"/>
      <c r="D23" s="1"/>
      <c r="E23" s="2" t="s">
        <v>1427</v>
      </c>
      <c r="F23" s="1"/>
      <c r="G23" s="2" t="s">
        <v>1456</v>
      </c>
      <c r="I23" t="s">
        <v>1357</v>
      </c>
      <c r="J23" t="s">
        <v>1333</v>
      </c>
      <c r="K23" t="s">
        <v>1303</v>
      </c>
      <c r="L23" t="s">
        <v>1273</v>
      </c>
      <c r="M23" t="s">
        <v>1243</v>
      </c>
      <c r="N23" t="s">
        <v>1213</v>
      </c>
      <c r="O23" t="s">
        <v>1183</v>
      </c>
      <c r="P23" t="s">
        <v>1155</v>
      </c>
      <c r="Q23" t="s">
        <v>1119</v>
      </c>
      <c r="R23" t="s">
        <v>1102</v>
      </c>
      <c r="S23" t="s">
        <v>1078</v>
      </c>
      <c r="T23" t="s">
        <v>1045</v>
      </c>
      <c r="U23" t="s">
        <v>67</v>
      </c>
      <c r="V23" t="s">
        <v>1021</v>
      </c>
      <c r="W23" t="s">
        <v>974</v>
      </c>
      <c r="X23" t="s">
        <v>949</v>
      </c>
      <c r="Y23" t="s">
        <v>923</v>
      </c>
      <c r="Z23" t="s">
        <v>895</v>
      </c>
      <c r="AA23" t="s">
        <v>875</v>
      </c>
      <c r="AB23" t="s">
        <v>858</v>
      </c>
      <c r="AC23" t="s">
        <v>835</v>
      </c>
      <c r="AD23" t="s">
        <v>67</v>
      </c>
      <c r="AE23" t="s">
        <v>795</v>
      </c>
      <c r="AF23" t="s">
        <v>753</v>
      </c>
      <c r="AG23" t="s">
        <v>65</v>
      </c>
      <c r="AH23" t="s">
        <v>710</v>
      </c>
      <c r="AI23" t="s">
        <v>0</v>
      </c>
    </row>
    <row r="24" spans="2:35" x14ac:dyDescent="0.3">
      <c r="B24" s="1"/>
      <c r="D24" s="1"/>
      <c r="E24" s="2" t="s">
        <v>1428</v>
      </c>
      <c r="F24" s="1"/>
      <c r="G24" s="2" t="s">
        <v>1457</v>
      </c>
      <c r="I24" t="s">
        <v>1356</v>
      </c>
      <c r="J24" t="s">
        <v>1332</v>
      </c>
      <c r="K24" t="s">
        <v>1302</v>
      </c>
      <c r="L24" t="s">
        <v>1272</v>
      </c>
      <c r="M24" t="s">
        <v>1242</v>
      </c>
      <c r="N24" t="s">
        <v>1212</v>
      </c>
      <c r="O24" t="s">
        <v>1182</v>
      </c>
      <c r="P24" t="s">
        <v>1154</v>
      </c>
      <c r="Q24" t="s">
        <v>1136</v>
      </c>
      <c r="R24" t="s">
        <v>0</v>
      </c>
      <c r="S24" t="s">
        <v>0</v>
      </c>
      <c r="T24" t="s">
        <v>1056</v>
      </c>
      <c r="U24" t="s">
        <v>68</v>
      </c>
      <c r="V24" t="s">
        <v>994</v>
      </c>
      <c r="W24" t="s">
        <v>960</v>
      </c>
      <c r="X24" t="s">
        <v>0</v>
      </c>
      <c r="Y24" t="s">
        <v>913</v>
      </c>
      <c r="Z24" t="s">
        <v>906</v>
      </c>
      <c r="AA24" t="s">
        <v>880</v>
      </c>
      <c r="AB24" t="s">
        <v>850</v>
      </c>
      <c r="AC24" t="s">
        <v>827</v>
      </c>
      <c r="AD24" t="s">
        <v>68</v>
      </c>
      <c r="AE24" t="s">
        <v>791</v>
      </c>
      <c r="AF24" t="s">
        <v>763</v>
      </c>
      <c r="AG24" t="s">
        <v>66</v>
      </c>
      <c r="AH24" t="s">
        <v>721</v>
      </c>
      <c r="AI24" t="s">
        <v>65</v>
      </c>
    </row>
    <row r="25" spans="2:35" x14ac:dyDescent="0.3">
      <c r="B25" s="1"/>
      <c r="D25" s="1"/>
      <c r="E25" s="2" t="s">
        <v>1429</v>
      </c>
      <c r="F25" s="1"/>
      <c r="G25" s="2" t="s">
        <v>1458</v>
      </c>
      <c r="I25" t="s">
        <v>1379</v>
      </c>
      <c r="J25" t="s">
        <v>1331</v>
      </c>
      <c r="K25" t="s">
        <v>1301</v>
      </c>
      <c r="L25" t="s">
        <v>1271</v>
      </c>
      <c r="M25" t="s">
        <v>1241</v>
      </c>
      <c r="N25" t="s">
        <v>1211</v>
      </c>
      <c r="O25" t="s">
        <v>1181</v>
      </c>
      <c r="P25" t="s">
        <v>1153</v>
      </c>
      <c r="Q25" t="s">
        <v>1123</v>
      </c>
      <c r="R25" t="s">
        <v>65</v>
      </c>
      <c r="S25" t="s">
        <v>65</v>
      </c>
      <c r="T25" t="s">
        <v>1049</v>
      </c>
      <c r="U25" t="s">
        <v>69</v>
      </c>
      <c r="V25" t="s">
        <v>1001</v>
      </c>
      <c r="W25" t="s">
        <v>981</v>
      </c>
      <c r="X25" t="s">
        <v>65</v>
      </c>
      <c r="Y25" t="s">
        <v>933</v>
      </c>
      <c r="Z25" t="s">
        <v>900</v>
      </c>
      <c r="AA25" t="s">
        <v>0</v>
      </c>
      <c r="AB25" t="s">
        <v>864</v>
      </c>
      <c r="AC25" t="s">
        <v>822</v>
      </c>
      <c r="AD25" t="s">
        <v>69</v>
      </c>
      <c r="AE25" t="s">
        <v>782</v>
      </c>
      <c r="AF25" t="s">
        <v>747</v>
      </c>
      <c r="AG25" t="s">
        <v>67</v>
      </c>
      <c r="AH25" t="s">
        <v>707</v>
      </c>
      <c r="AI25" t="s">
        <v>66</v>
      </c>
    </row>
    <row r="26" spans="2:35" x14ac:dyDescent="0.3">
      <c r="B26" s="1"/>
      <c r="D26" s="1"/>
      <c r="E26" s="2" t="s">
        <v>1430</v>
      </c>
      <c r="F26" s="1"/>
      <c r="G26" s="2" t="s">
        <v>1459</v>
      </c>
      <c r="I26" t="s">
        <v>1355</v>
      </c>
      <c r="J26" t="s">
        <v>1330</v>
      </c>
      <c r="K26" t="s">
        <v>1300</v>
      </c>
      <c r="L26" t="s">
        <v>1270</v>
      </c>
      <c r="M26" t="s">
        <v>1240</v>
      </c>
      <c r="N26" t="s">
        <v>1210</v>
      </c>
      <c r="O26" t="s">
        <v>1180</v>
      </c>
      <c r="P26" t="s">
        <v>1152</v>
      </c>
      <c r="Q26" t="s">
        <v>1135</v>
      </c>
      <c r="R26" t="s">
        <v>66</v>
      </c>
      <c r="S26" t="s">
        <v>66</v>
      </c>
      <c r="T26" t="s">
        <v>1067</v>
      </c>
      <c r="U26" t="s">
        <v>70</v>
      </c>
      <c r="V26" t="s">
        <v>1006</v>
      </c>
      <c r="W26" t="s">
        <v>0</v>
      </c>
      <c r="X26" t="s">
        <v>66</v>
      </c>
      <c r="Y26" t="s">
        <v>918</v>
      </c>
      <c r="Z26" t="s">
        <v>905</v>
      </c>
      <c r="AA26" t="s">
        <v>65</v>
      </c>
      <c r="AB26" t="s">
        <v>0</v>
      </c>
      <c r="AC26" t="s">
        <v>0</v>
      </c>
      <c r="AD26" t="s">
        <v>70</v>
      </c>
      <c r="AE26" t="s">
        <v>777</v>
      </c>
      <c r="AF26" t="s">
        <v>0</v>
      </c>
      <c r="AG26" t="s">
        <v>68</v>
      </c>
      <c r="AH26" t="s">
        <v>0</v>
      </c>
      <c r="AI26" t="s">
        <v>67</v>
      </c>
    </row>
    <row r="27" spans="2:35" x14ac:dyDescent="0.3">
      <c r="B27" s="1"/>
      <c r="D27" s="1"/>
      <c r="E27" s="2" t="s">
        <v>1431</v>
      </c>
      <c r="F27" s="1"/>
      <c r="G27" s="2" t="s">
        <v>1460</v>
      </c>
      <c r="I27" t="s">
        <v>0</v>
      </c>
      <c r="J27" t="s">
        <v>1329</v>
      </c>
      <c r="K27" t="s">
        <v>1299</v>
      </c>
      <c r="L27" t="s">
        <v>1269</v>
      </c>
      <c r="M27" t="s">
        <v>1239</v>
      </c>
      <c r="N27" t="s">
        <v>1209</v>
      </c>
      <c r="O27" t="s">
        <v>1179</v>
      </c>
      <c r="P27" t="s">
        <v>1151</v>
      </c>
      <c r="Q27" t="s">
        <v>0</v>
      </c>
      <c r="R27" t="s">
        <v>67</v>
      </c>
      <c r="S27" t="s">
        <v>67</v>
      </c>
      <c r="T27" t="s">
        <v>0</v>
      </c>
      <c r="U27" t="s">
        <v>71</v>
      </c>
      <c r="V27" t="s">
        <v>1019</v>
      </c>
      <c r="W27" t="s">
        <v>65</v>
      </c>
      <c r="X27" t="s">
        <v>67</v>
      </c>
      <c r="Y27" t="s">
        <v>0</v>
      </c>
      <c r="Z27" t="s">
        <v>0</v>
      </c>
      <c r="AA27" t="s">
        <v>66</v>
      </c>
      <c r="AB27" t="s">
        <v>65</v>
      </c>
      <c r="AC27" t="s">
        <v>65</v>
      </c>
      <c r="AD27" t="s">
        <v>71</v>
      </c>
      <c r="AE27" t="s">
        <v>776</v>
      </c>
      <c r="AF27" t="s">
        <v>65</v>
      </c>
      <c r="AG27" t="s">
        <v>69</v>
      </c>
      <c r="AH27" t="s">
        <v>65</v>
      </c>
      <c r="AI27" t="s">
        <v>68</v>
      </c>
    </row>
    <row r="28" spans="2:35" x14ac:dyDescent="0.3">
      <c r="B28" s="1"/>
      <c r="D28" s="1"/>
      <c r="E28" s="2" t="s">
        <v>1432</v>
      </c>
      <c r="F28" s="1"/>
      <c r="G28" s="2" t="s">
        <v>1461</v>
      </c>
      <c r="I28" t="s">
        <v>65</v>
      </c>
      <c r="J28" t="s">
        <v>1328</v>
      </c>
      <c r="K28" t="s">
        <v>1298</v>
      </c>
      <c r="L28" t="s">
        <v>1268</v>
      </c>
      <c r="M28" t="s">
        <v>1238</v>
      </c>
      <c r="N28" t="s">
        <v>1208</v>
      </c>
      <c r="O28" t="s">
        <v>1178</v>
      </c>
      <c r="P28" t="s">
        <v>1150</v>
      </c>
      <c r="Q28" t="s">
        <v>65</v>
      </c>
      <c r="R28" t="s">
        <v>68</v>
      </c>
      <c r="S28" t="s">
        <v>68</v>
      </c>
      <c r="T28" t="s">
        <v>65</v>
      </c>
      <c r="U28" t="s">
        <v>72</v>
      </c>
      <c r="V28" t="s">
        <v>985</v>
      </c>
      <c r="W28" t="s">
        <v>66</v>
      </c>
      <c r="X28" t="s">
        <v>68</v>
      </c>
      <c r="Y28" t="s">
        <v>65</v>
      </c>
      <c r="Z28" t="s">
        <v>65</v>
      </c>
      <c r="AA28" t="s">
        <v>67</v>
      </c>
      <c r="AB28" t="s">
        <v>66</v>
      </c>
      <c r="AC28" t="s">
        <v>66</v>
      </c>
      <c r="AD28" t="s">
        <v>72</v>
      </c>
      <c r="AE28" t="s">
        <v>790</v>
      </c>
      <c r="AF28" t="s">
        <v>66</v>
      </c>
      <c r="AG28" t="s">
        <v>70</v>
      </c>
      <c r="AH28" t="s">
        <v>66</v>
      </c>
      <c r="AI28" t="s">
        <v>69</v>
      </c>
    </row>
    <row r="29" spans="2:35" x14ac:dyDescent="0.3">
      <c r="B29" s="1"/>
      <c r="D29" s="1"/>
      <c r="E29" s="2" t="s">
        <v>1433</v>
      </c>
      <c r="F29" s="1"/>
      <c r="G29" s="2" t="s">
        <v>1462</v>
      </c>
      <c r="I29" t="s">
        <v>66</v>
      </c>
      <c r="J29" t="s">
        <v>1327</v>
      </c>
      <c r="K29" t="s">
        <v>1297</v>
      </c>
      <c r="L29" t="s">
        <v>1267</v>
      </c>
      <c r="M29" t="s">
        <v>1237</v>
      </c>
      <c r="N29" t="s">
        <v>1207</v>
      </c>
      <c r="O29" t="s">
        <v>1205</v>
      </c>
      <c r="P29" t="s">
        <v>1149</v>
      </c>
      <c r="Q29" t="s">
        <v>66</v>
      </c>
      <c r="R29" t="s">
        <v>69</v>
      </c>
      <c r="S29" t="s">
        <v>69</v>
      </c>
      <c r="T29" t="s">
        <v>66</v>
      </c>
      <c r="U29" t="s">
        <v>73</v>
      </c>
      <c r="V29" t="s">
        <v>1000</v>
      </c>
      <c r="W29" t="s">
        <v>67</v>
      </c>
      <c r="X29" t="s">
        <v>69</v>
      </c>
      <c r="Y29" t="s">
        <v>66</v>
      </c>
      <c r="Z29" t="s">
        <v>66</v>
      </c>
      <c r="AA29" t="s">
        <v>68</v>
      </c>
      <c r="AB29" t="s">
        <v>67</v>
      </c>
      <c r="AC29" t="s">
        <v>67</v>
      </c>
      <c r="AD29" t="s">
        <v>73</v>
      </c>
      <c r="AE29" t="s">
        <v>781</v>
      </c>
      <c r="AF29" t="s">
        <v>67</v>
      </c>
      <c r="AG29" t="s">
        <v>71</v>
      </c>
      <c r="AH29" t="s">
        <v>67</v>
      </c>
      <c r="AI29" t="s">
        <v>70</v>
      </c>
    </row>
    <row r="30" spans="2:35" x14ac:dyDescent="0.3">
      <c r="B30" s="1"/>
      <c r="D30" s="1"/>
      <c r="E30" s="2" t="s">
        <v>1434</v>
      </c>
      <c r="F30" s="1"/>
      <c r="G30" s="2" t="s">
        <v>1463</v>
      </c>
      <c r="I30" t="s">
        <v>67</v>
      </c>
      <c r="J30" t="s">
        <v>1326</v>
      </c>
      <c r="K30" t="s">
        <v>1296</v>
      </c>
      <c r="L30" t="s">
        <v>1266</v>
      </c>
      <c r="M30" t="s">
        <v>1236</v>
      </c>
      <c r="N30" t="s">
        <v>1206</v>
      </c>
      <c r="O30" t="s">
        <v>0</v>
      </c>
      <c r="P30" t="s">
        <v>1148</v>
      </c>
      <c r="Q30" t="s">
        <v>67</v>
      </c>
      <c r="R30" t="s">
        <v>70</v>
      </c>
      <c r="S30" t="s">
        <v>70</v>
      </c>
      <c r="T30" t="s">
        <v>67</v>
      </c>
      <c r="U30" t="s">
        <v>74</v>
      </c>
      <c r="V30" t="s">
        <v>1020</v>
      </c>
      <c r="W30" t="s">
        <v>68</v>
      </c>
      <c r="X30" t="s">
        <v>70</v>
      </c>
      <c r="Y30" t="s">
        <v>67</v>
      </c>
      <c r="Z30" t="s">
        <v>67</v>
      </c>
      <c r="AA30" t="s">
        <v>69</v>
      </c>
      <c r="AB30" t="s">
        <v>68</v>
      </c>
      <c r="AC30" t="s">
        <v>68</v>
      </c>
      <c r="AD30" t="s">
        <v>74</v>
      </c>
      <c r="AE30" t="s">
        <v>0</v>
      </c>
      <c r="AF30" t="s">
        <v>68</v>
      </c>
      <c r="AG30" t="s">
        <v>72</v>
      </c>
      <c r="AH30" t="s">
        <v>68</v>
      </c>
      <c r="AI30" t="s">
        <v>71</v>
      </c>
    </row>
    <row r="31" spans="2:35" x14ac:dyDescent="0.3">
      <c r="B31" s="1"/>
      <c r="D31" s="1"/>
      <c r="F31" s="1"/>
      <c r="I31" t="s">
        <v>68</v>
      </c>
      <c r="J31" t="s">
        <v>1325</v>
      </c>
      <c r="K31" t="s">
        <v>1295</v>
      </c>
      <c r="L31" t="s">
        <v>1265</v>
      </c>
      <c r="M31" t="s">
        <v>1235</v>
      </c>
      <c r="N31" t="s">
        <v>0</v>
      </c>
      <c r="O31" t="s">
        <v>65</v>
      </c>
      <c r="P31" t="s">
        <v>1147</v>
      </c>
      <c r="Q31" t="s">
        <v>68</v>
      </c>
      <c r="R31" t="s">
        <v>71</v>
      </c>
      <c r="S31" t="s">
        <v>71</v>
      </c>
      <c r="T31" t="s">
        <v>68</v>
      </c>
      <c r="U31" t="s">
        <v>75</v>
      </c>
      <c r="V31" t="s">
        <v>999</v>
      </c>
      <c r="W31" t="s">
        <v>69</v>
      </c>
      <c r="X31" t="s">
        <v>71</v>
      </c>
      <c r="Y31" t="s">
        <v>68</v>
      </c>
      <c r="Z31" t="s">
        <v>68</v>
      </c>
      <c r="AA31" t="s">
        <v>70</v>
      </c>
      <c r="AB31" t="s">
        <v>69</v>
      </c>
      <c r="AC31" t="s">
        <v>69</v>
      </c>
      <c r="AD31" t="s">
        <v>75</v>
      </c>
      <c r="AE31" t="s">
        <v>65</v>
      </c>
      <c r="AF31" t="s">
        <v>69</v>
      </c>
      <c r="AG31" t="s">
        <v>73</v>
      </c>
      <c r="AH31" t="s">
        <v>69</v>
      </c>
      <c r="AI31" t="s">
        <v>72</v>
      </c>
    </row>
    <row r="32" spans="2:35" x14ac:dyDescent="0.3">
      <c r="B32" s="1"/>
      <c r="D32" s="1"/>
      <c r="F32" s="1"/>
      <c r="I32" t="s">
        <v>69</v>
      </c>
      <c r="J32" t="s">
        <v>0</v>
      </c>
      <c r="K32" t="s">
        <v>0</v>
      </c>
      <c r="L32" t="s">
        <v>0</v>
      </c>
      <c r="M32" t="s">
        <v>0</v>
      </c>
      <c r="N32" t="s">
        <v>65</v>
      </c>
      <c r="O32" t="s">
        <v>66</v>
      </c>
      <c r="P32" t="s">
        <v>1146</v>
      </c>
      <c r="Q32" t="s">
        <v>69</v>
      </c>
      <c r="R32" t="s">
        <v>72</v>
      </c>
      <c r="S32" t="s">
        <v>72</v>
      </c>
      <c r="T32" t="s">
        <v>69</v>
      </c>
      <c r="U32" t="s">
        <v>76</v>
      </c>
      <c r="V32" t="s">
        <v>998</v>
      </c>
      <c r="W32" t="s">
        <v>70</v>
      </c>
      <c r="X32" t="s">
        <v>72</v>
      </c>
      <c r="Y32" t="s">
        <v>69</v>
      </c>
      <c r="Z32" t="s">
        <v>69</v>
      </c>
      <c r="AA32" t="s">
        <v>71</v>
      </c>
      <c r="AB32" t="s">
        <v>70</v>
      </c>
      <c r="AC32" t="s">
        <v>70</v>
      </c>
      <c r="AD32" t="s">
        <v>76</v>
      </c>
      <c r="AE32" t="s">
        <v>66</v>
      </c>
      <c r="AF32" t="s">
        <v>70</v>
      </c>
      <c r="AG32" t="s">
        <v>74</v>
      </c>
      <c r="AH32" t="s">
        <v>70</v>
      </c>
      <c r="AI32" t="s">
        <v>73</v>
      </c>
    </row>
    <row r="33" spans="1:35" x14ac:dyDescent="0.3">
      <c r="B33" s="1"/>
      <c r="D33" s="1"/>
      <c r="F33" s="1"/>
      <c r="I33" t="s">
        <v>70</v>
      </c>
      <c r="J33" t="s">
        <v>65</v>
      </c>
      <c r="K33" t="s">
        <v>65</v>
      </c>
      <c r="L33" t="s">
        <v>65</v>
      </c>
      <c r="M33" t="s">
        <v>65</v>
      </c>
      <c r="N33" t="s">
        <v>66</v>
      </c>
      <c r="O33" t="s">
        <v>67</v>
      </c>
      <c r="P33" t="s">
        <v>1145</v>
      </c>
      <c r="Q33" t="s">
        <v>70</v>
      </c>
      <c r="R33" t="s">
        <v>73</v>
      </c>
      <c r="S33" t="s">
        <v>73</v>
      </c>
      <c r="T33" t="s">
        <v>70</v>
      </c>
      <c r="U33" t="s">
        <v>77</v>
      </c>
      <c r="V33" t="s">
        <v>1012</v>
      </c>
      <c r="W33" t="s">
        <v>71</v>
      </c>
      <c r="X33" t="s">
        <v>73</v>
      </c>
      <c r="Y33" t="s">
        <v>70</v>
      </c>
      <c r="Z33" t="s">
        <v>70</v>
      </c>
      <c r="AA33" t="s">
        <v>72</v>
      </c>
      <c r="AB33" t="s">
        <v>71</v>
      </c>
      <c r="AC33" t="s">
        <v>71</v>
      </c>
      <c r="AD33" t="s">
        <v>77</v>
      </c>
      <c r="AE33" t="s">
        <v>67</v>
      </c>
      <c r="AF33" t="s">
        <v>71</v>
      </c>
      <c r="AG33" t="s">
        <v>75</v>
      </c>
      <c r="AH33" t="s">
        <v>71</v>
      </c>
      <c r="AI33" t="s">
        <v>74</v>
      </c>
    </row>
    <row r="34" spans="1:35" x14ac:dyDescent="0.3">
      <c r="B34" s="1"/>
      <c r="D34" s="1"/>
      <c r="F34" s="1"/>
      <c r="I34" t="s">
        <v>71</v>
      </c>
      <c r="J34" t="s">
        <v>66</v>
      </c>
      <c r="K34" t="s">
        <v>66</v>
      </c>
      <c r="L34" t="s">
        <v>66</v>
      </c>
      <c r="M34" t="s">
        <v>0</v>
      </c>
      <c r="N34" t="s">
        <v>67</v>
      </c>
      <c r="O34" t="s">
        <v>68</v>
      </c>
      <c r="P34" t="s">
        <v>1144</v>
      </c>
      <c r="Q34" t="s">
        <v>71</v>
      </c>
      <c r="R34" t="s">
        <v>74</v>
      </c>
      <c r="S34" t="s">
        <v>74</v>
      </c>
      <c r="T34" t="s">
        <v>71</v>
      </c>
      <c r="U34" t="s">
        <v>78</v>
      </c>
      <c r="V34" t="s">
        <v>997</v>
      </c>
      <c r="W34" t="s">
        <v>72</v>
      </c>
      <c r="X34" t="s">
        <v>74</v>
      </c>
      <c r="Y34" t="s">
        <v>71</v>
      </c>
      <c r="Z34" t="s">
        <v>71</v>
      </c>
      <c r="AA34" t="s">
        <v>73</v>
      </c>
      <c r="AB34" t="s">
        <v>72</v>
      </c>
      <c r="AC34" t="s">
        <v>72</v>
      </c>
      <c r="AD34" t="s">
        <v>78</v>
      </c>
      <c r="AE34" t="s">
        <v>68</v>
      </c>
      <c r="AF34" t="s">
        <v>72</v>
      </c>
      <c r="AG34" t="s">
        <v>76</v>
      </c>
      <c r="AH34" t="s">
        <v>72</v>
      </c>
      <c r="AI34" t="s">
        <v>75</v>
      </c>
    </row>
    <row r="35" spans="1:35" x14ac:dyDescent="0.3">
      <c r="B35" s="1"/>
      <c r="D35" s="1"/>
      <c r="F35" s="1"/>
      <c r="I35" t="s">
        <v>72</v>
      </c>
      <c r="J35" t="s">
        <v>67</v>
      </c>
      <c r="K35" t="s">
        <v>67</v>
      </c>
      <c r="L35" t="s">
        <v>67</v>
      </c>
      <c r="M35" t="s">
        <v>66</v>
      </c>
      <c r="N35" t="s">
        <v>68</v>
      </c>
      <c r="O35" t="s">
        <v>69</v>
      </c>
      <c r="P35" t="s">
        <v>1143</v>
      </c>
      <c r="Q35" t="s">
        <v>72</v>
      </c>
      <c r="R35" t="s">
        <v>75</v>
      </c>
      <c r="S35" t="s">
        <v>75</v>
      </c>
      <c r="T35" t="s">
        <v>72</v>
      </c>
      <c r="U35" t="s">
        <v>79</v>
      </c>
      <c r="V35" t="s">
        <v>997</v>
      </c>
      <c r="W35" t="s">
        <v>73</v>
      </c>
      <c r="X35" t="s">
        <v>75</v>
      </c>
      <c r="Y35" t="s">
        <v>72</v>
      </c>
      <c r="Z35" t="s">
        <v>72</v>
      </c>
      <c r="AA35" t="s">
        <v>74</v>
      </c>
      <c r="AB35" t="s">
        <v>73</v>
      </c>
      <c r="AC35" t="s">
        <v>73</v>
      </c>
      <c r="AD35" t="s">
        <v>79</v>
      </c>
      <c r="AE35" t="s">
        <v>69</v>
      </c>
      <c r="AF35" t="s">
        <v>73</v>
      </c>
      <c r="AG35" t="s">
        <v>77</v>
      </c>
      <c r="AH35" t="s">
        <v>73</v>
      </c>
      <c r="AI35" t="s">
        <v>76</v>
      </c>
    </row>
    <row r="36" spans="1:35" x14ac:dyDescent="0.3">
      <c r="B36" s="1"/>
      <c r="D36" s="1"/>
      <c r="F36" s="1"/>
      <c r="I36" t="s">
        <v>73</v>
      </c>
      <c r="J36" t="s">
        <v>68</v>
      </c>
      <c r="K36" t="s">
        <v>68</v>
      </c>
      <c r="L36" t="s">
        <v>68</v>
      </c>
      <c r="M36" t="s">
        <v>0</v>
      </c>
      <c r="N36" t="s">
        <v>69</v>
      </c>
      <c r="O36" t="s">
        <v>70</v>
      </c>
      <c r="P36" t="s">
        <v>1142</v>
      </c>
      <c r="Q36" t="s">
        <v>73</v>
      </c>
      <c r="R36" t="s">
        <v>76</v>
      </c>
      <c r="S36" t="s">
        <v>76</v>
      </c>
      <c r="T36" t="s">
        <v>73</v>
      </c>
      <c r="U36" t="s">
        <v>80</v>
      </c>
      <c r="V36" t="s">
        <v>1380</v>
      </c>
      <c r="W36" t="s">
        <v>74</v>
      </c>
      <c r="X36" t="s">
        <v>76</v>
      </c>
      <c r="Y36" t="s">
        <v>73</v>
      </c>
      <c r="Z36" t="s">
        <v>73</v>
      </c>
      <c r="AA36" t="s">
        <v>75</v>
      </c>
      <c r="AB36" t="s">
        <v>74</v>
      </c>
      <c r="AC36" t="s">
        <v>74</v>
      </c>
      <c r="AD36" t="s">
        <v>80</v>
      </c>
      <c r="AE36" t="s">
        <v>70</v>
      </c>
      <c r="AF36" t="s">
        <v>74</v>
      </c>
      <c r="AG36" t="s">
        <v>78</v>
      </c>
      <c r="AH36" t="s">
        <v>74</v>
      </c>
      <c r="AI36" t="s">
        <v>77</v>
      </c>
    </row>
    <row r="37" spans="1:35" x14ac:dyDescent="0.3">
      <c r="B37" s="1"/>
      <c r="D37" s="1"/>
      <c r="F37" s="1"/>
      <c r="I37" t="s">
        <v>74</v>
      </c>
      <c r="J37" t="s">
        <v>69</v>
      </c>
      <c r="K37" t="s">
        <v>69</v>
      </c>
      <c r="L37" t="s">
        <v>69</v>
      </c>
      <c r="M37" t="s">
        <v>67</v>
      </c>
      <c r="N37" t="s">
        <v>70</v>
      </c>
      <c r="O37" t="s">
        <v>71</v>
      </c>
      <c r="P37" t="s">
        <v>1141</v>
      </c>
      <c r="Q37" t="s">
        <v>74</v>
      </c>
      <c r="R37" t="s">
        <v>77</v>
      </c>
      <c r="S37" t="s">
        <v>77</v>
      </c>
      <c r="T37" t="s">
        <v>74</v>
      </c>
      <c r="U37" t="s">
        <v>81</v>
      </c>
      <c r="V37" t="s">
        <v>1005</v>
      </c>
      <c r="W37" t="s">
        <v>75</v>
      </c>
      <c r="X37" t="s">
        <v>77</v>
      </c>
      <c r="Y37" t="s">
        <v>74</v>
      </c>
      <c r="Z37" t="s">
        <v>74</v>
      </c>
      <c r="AA37" t="s">
        <v>76</v>
      </c>
      <c r="AB37" t="s">
        <v>75</v>
      </c>
      <c r="AC37" t="s">
        <v>75</v>
      </c>
      <c r="AD37" t="s">
        <v>81</v>
      </c>
      <c r="AE37" t="s">
        <v>71</v>
      </c>
      <c r="AF37" t="s">
        <v>75</v>
      </c>
      <c r="AG37" t="s">
        <v>79</v>
      </c>
      <c r="AH37" t="s">
        <v>75</v>
      </c>
      <c r="AI37" t="s">
        <v>78</v>
      </c>
    </row>
    <row r="38" spans="1:35" x14ac:dyDescent="0.3">
      <c r="B38" s="1"/>
      <c r="D38" s="1"/>
      <c r="F38" s="1"/>
      <c r="I38" t="s">
        <v>75</v>
      </c>
      <c r="J38" t="s">
        <v>70</v>
      </c>
      <c r="K38" t="s">
        <v>70</v>
      </c>
      <c r="L38" t="s">
        <v>70</v>
      </c>
      <c r="M38" t="s">
        <v>0</v>
      </c>
      <c r="N38" t="s">
        <v>71</v>
      </c>
      <c r="O38" t="s">
        <v>72</v>
      </c>
      <c r="P38" t="s">
        <v>1140</v>
      </c>
      <c r="Q38" t="s">
        <v>75</v>
      </c>
      <c r="R38" t="s">
        <v>78</v>
      </c>
      <c r="S38" t="s">
        <v>78</v>
      </c>
      <c r="T38" t="s">
        <v>75</v>
      </c>
      <c r="U38" t="s">
        <v>82</v>
      </c>
      <c r="V38" t="s">
        <v>1004</v>
      </c>
      <c r="W38" t="s">
        <v>76</v>
      </c>
      <c r="X38" t="s">
        <v>78</v>
      </c>
      <c r="Y38" t="s">
        <v>75</v>
      </c>
      <c r="Z38" t="s">
        <v>75</v>
      </c>
      <c r="AA38" t="s">
        <v>77</v>
      </c>
      <c r="AB38" t="s">
        <v>76</v>
      </c>
      <c r="AC38" t="s">
        <v>76</v>
      </c>
      <c r="AD38" t="s">
        <v>82</v>
      </c>
      <c r="AE38" t="s">
        <v>72</v>
      </c>
      <c r="AF38" t="s">
        <v>76</v>
      </c>
      <c r="AG38" t="s">
        <v>80</v>
      </c>
      <c r="AH38" t="s">
        <v>76</v>
      </c>
      <c r="AI38" t="s">
        <v>79</v>
      </c>
    </row>
    <row r="39" spans="1:35" x14ac:dyDescent="0.3">
      <c r="B39" s="1"/>
      <c r="D39" s="1"/>
      <c r="F39" s="1"/>
      <c r="I39" t="s">
        <v>76</v>
      </c>
      <c r="J39" t="s">
        <v>71</v>
      </c>
      <c r="K39" t="s">
        <v>71</v>
      </c>
      <c r="L39" t="s">
        <v>71</v>
      </c>
      <c r="M39" t="s">
        <v>68</v>
      </c>
      <c r="N39" t="s">
        <v>72</v>
      </c>
      <c r="O39" t="s">
        <v>73</v>
      </c>
      <c r="P39" t="s">
        <v>1139</v>
      </c>
      <c r="Q39" t="s">
        <v>76</v>
      </c>
      <c r="R39" t="s">
        <v>79</v>
      </c>
      <c r="S39" t="s">
        <v>79</v>
      </c>
      <c r="T39" t="s">
        <v>76</v>
      </c>
      <c r="U39" t="s">
        <v>83</v>
      </c>
      <c r="V39" t="s">
        <v>1018</v>
      </c>
      <c r="W39" t="s">
        <v>77</v>
      </c>
      <c r="X39" t="s">
        <v>79</v>
      </c>
      <c r="Y39" t="s">
        <v>76</v>
      </c>
      <c r="Z39" t="s">
        <v>76</v>
      </c>
      <c r="AA39" t="s">
        <v>78</v>
      </c>
      <c r="AB39" t="s">
        <v>77</v>
      </c>
      <c r="AC39" t="s">
        <v>77</v>
      </c>
      <c r="AD39" t="s">
        <v>83</v>
      </c>
      <c r="AE39" t="s">
        <v>73</v>
      </c>
      <c r="AF39" t="s">
        <v>77</v>
      </c>
      <c r="AG39" t="s">
        <v>81</v>
      </c>
      <c r="AH39" t="s">
        <v>77</v>
      </c>
      <c r="AI39" t="s">
        <v>80</v>
      </c>
    </row>
    <row r="40" spans="1:35" x14ac:dyDescent="0.3">
      <c r="B40" s="1"/>
      <c r="D40" s="1"/>
      <c r="F40" s="1"/>
      <c r="I40" t="s">
        <v>77</v>
      </c>
      <c r="J40" t="s">
        <v>72</v>
      </c>
      <c r="K40" t="s">
        <v>72</v>
      </c>
      <c r="L40" t="s">
        <v>72</v>
      </c>
      <c r="M40" t="s">
        <v>0</v>
      </c>
      <c r="N40" t="s">
        <v>73</v>
      </c>
      <c r="O40" t="s">
        <v>74</v>
      </c>
      <c r="P40" t="s">
        <v>1177</v>
      </c>
      <c r="Q40" t="s">
        <v>77</v>
      </c>
      <c r="R40" t="s">
        <v>80</v>
      </c>
      <c r="S40" t="s">
        <v>80</v>
      </c>
      <c r="T40" t="s">
        <v>77</v>
      </c>
      <c r="U40" t="s">
        <v>84</v>
      </c>
      <c r="V40" t="s">
        <v>1025</v>
      </c>
      <c r="W40" t="s">
        <v>78</v>
      </c>
      <c r="X40" t="s">
        <v>80</v>
      </c>
      <c r="Y40" t="s">
        <v>77</v>
      </c>
      <c r="Z40" t="s">
        <v>77</v>
      </c>
      <c r="AA40" t="s">
        <v>79</v>
      </c>
      <c r="AB40" t="s">
        <v>78</v>
      </c>
      <c r="AC40" t="s">
        <v>78</v>
      </c>
      <c r="AD40" t="s">
        <v>84</v>
      </c>
      <c r="AE40" t="s">
        <v>74</v>
      </c>
      <c r="AF40" t="s">
        <v>78</v>
      </c>
      <c r="AG40" t="s">
        <v>82</v>
      </c>
      <c r="AH40" t="s">
        <v>78</v>
      </c>
      <c r="AI40" t="s">
        <v>81</v>
      </c>
    </row>
    <row r="41" spans="1:35" x14ac:dyDescent="0.3">
      <c r="B41" s="1"/>
      <c r="D41" s="1"/>
      <c r="F41" s="1"/>
      <c r="I41" t="s">
        <v>78</v>
      </c>
      <c r="J41" t="s">
        <v>73</v>
      </c>
      <c r="K41" t="s">
        <v>73</v>
      </c>
      <c r="L41" t="s">
        <v>73</v>
      </c>
      <c r="M41" t="s">
        <v>69</v>
      </c>
      <c r="N41" t="s">
        <v>74</v>
      </c>
      <c r="O41" t="s">
        <v>75</v>
      </c>
      <c r="P41" t="s">
        <v>0</v>
      </c>
      <c r="Q41" t="s">
        <v>78</v>
      </c>
      <c r="R41" t="s">
        <v>81</v>
      </c>
      <c r="S41" t="s">
        <v>81</v>
      </c>
      <c r="T41" t="s">
        <v>78</v>
      </c>
      <c r="U41" t="s">
        <v>85</v>
      </c>
      <c r="V41" t="s">
        <v>1024</v>
      </c>
      <c r="W41" t="s">
        <v>79</v>
      </c>
      <c r="X41" t="s">
        <v>81</v>
      </c>
      <c r="Y41" t="s">
        <v>78</v>
      </c>
      <c r="Z41" t="s">
        <v>78</v>
      </c>
      <c r="AA41" t="s">
        <v>80</v>
      </c>
      <c r="AB41" t="s">
        <v>79</v>
      </c>
      <c r="AC41" t="s">
        <v>79</v>
      </c>
      <c r="AD41" t="s">
        <v>85</v>
      </c>
      <c r="AE41" t="s">
        <v>75</v>
      </c>
      <c r="AF41" t="s">
        <v>79</v>
      </c>
      <c r="AG41" t="s">
        <v>83</v>
      </c>
      <c r="AH41" t="s">
        <v>79</v>
      </c>
      <c r="AI41" t="s">
        <v>82</v>
      </c>
    </row>
    <row r="42" spans="1:35" x14ac:dyDescent="0.3">
      <c r="B42" s="1"/>
      <c r="D42" s="1"/>
      <c r="I42" t="s">
        <v>79</v>
      </c>
      <c r="J42" t="s">
        <v>74</v>
      </c>
      <c r="K42" t="s">
        <v>74</v>
      </c>
      <c r="L42" t="s">
        <v>74</v>
      </c>
      <c r="M42" t="s">
        <v>0</v>
      </c>
      <c r="N42" t="s">
        <v>75</v>
      </c>
      <c r="O42" t="s">
        <v>76</v>
      </c>
      <c r="P42" t="s">
        <v>65</v>
      </c>
      <c r="Q42" t="s">
        <v>79</v>
      </c>
      <c r="R42" t="s">
        <v>82</v>
      </c>
      <c r="S42" t="s">
        <v>82</v>
      </c>
      <c r="T42" t="s">
        <v>79</v>
      </c>
      <c r="U42" t="s">
        <v>86</v>
      </c>
      <c r="V42" t="s">
        <v>987</v>
      </c>
      <c r="W42" t="s">
        <v>80</v>
      </c>
      <c r="X42" t="s">
        <v>82</v>
      </c>
      <c r="Y42" t="s">
        <v>79</v>
      </c>
      <c r="Z42" t="s">
        <v>79</v>
      </c>
      <c r="AA42" t="s">
        <v>81</v>
      </c>
      <c r="AB42" t="s">
        <v>80</v>
      </c>
      <c r="AC42" t="s">
        <v>80</v>
      </c>
      <c r="AD42" t="s">
        <v>86</v>
      </c>
      <c r="AE42" t="s">
        <v>76</v>
      </c>
      <c r="AF42" t="s">
        <v>80</v>
      </c>
      <c r="AG42" t="s">
        <v>84</v>
      </c>
      <c r="AH42" t="s">
        <v>80</v>
      </c>
      <c r="AI42" t="s">
        <v>83</v>
      </c>
    </row>
    <row r="43" spans="1:35" x14ac:dyDescent="0.3">
      <c r="A43" s="15"/>
      <c r="B43" s="15"/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5"/>
      <c r="U43" s="15"/>
      <c r="V43" s="15" t="s">
        <v>1017</v>
      </c>
      <c r="W43" s="15"/>
      <c r="X43" s="15"/>
      <c r="Y43" s="15"/>
      <c r="Z43" s="15"/>
      <c r="AA43" s="15"/>
      <c r="AB43" s="15"/>
      <c r="AC43" s="15"/>
      <c r="AD43" s="15"/>
      <c r="AE43" s="15"/>
      <c r="AF43" s="15"/>
      <c r="AG43" s="15"/>
      <c r="AH43" s="15"/>
      <c r="AI43" s="15"/>
    </row>
    <row r="44" spans="1:35" x14ac:dyDescent="0.3">
      <c r="V44" t="s">
        <v>1381</v>
      </c>
    </row>
    <row r="45" spans="1:35" x14ac:dyDescent="0.3">
      <c r="V45" t="s">
        <v>984</v>
      </c>
    </row>
    <row r="46" spans="1:35" x14ac:dyDescent="0.3">
      <c r="V46" t="s">
        <v>1016</v>
      </c>
    </row>
    <row r="47" spans="1:35" x14ac:dyDescent="0.3">
      <c r="V47" t="s">
        <v>1007</v>
      </c>
    </row>
    <row r="48" spans="1:35" x14ac:dyDescent="0.3">
      <c r="V48" t="s">
        <v>0</v>
      </c>
    </row>
  </sheetData>
  <sortState xmlns:xlrd2="http://schemas.microsoft.com/office/spreadsheetml/2017/richdata2" ref="AI2:AI22">
    <sortCondition ref="AI2:AI22"/>
  </sortState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27</vt:i4>
      </vt:variant>
    </vt:vector>
  </HeadingPairs>
  <TitlesOfParts>
    <vt:vector size="31" baseType="lpstr">
      <vt:lpstr>Dashboard</vt:lpstr>
      <vt:lpstr>Dashboard Data</vt:lpstr>
      <vt:lpstr>Uygunsuzluk Takip</vt:lpstr>
      <vt:lpstr>Data</vt:lpstr>
      <vt:lpstr>ACİL_DURUM_UYGUNSUZLUĞU</vt:lpstr>
      <vt:lpstr>ALAN_SINIRLANDIRMA_UYGUNSUZLUKLARI</vt:lpstr>
      <vt:lpstr>ARAÇ_MAKİNE_EKİPMAN_UYGUNSUZLUKLARI</vt:lpstr>
      <vt:lpstr>AYDINLATMA_UYGUNSUZLUKLARI</vt:lpstr>
      <vt:lpstr>DEPO_İSTİFLEME_UYGUNSUZLUKLARI</vt:lpstr>
      <vt:lpstr>ELEKTRİK_UYGUNSUZLUKLARI</vt:lpstr>
      <vt:lpstr>GÖREV_YETKİ_DIŞINDA_ÇALIŞMA_PERSONEL_ÇALIŞTIRMA</vt:lpstr>
      <vt:lpstr>HİJYEN_UYGUNSUZLUKLARI</vt:lpstr>
      <vt:lpstr>ISLAK_KAYGAN_ZEMİN</vt:lpstr>
      <vt:lpstr>İMALAT_MÜHENDİSLİK_YÖNETİM_UYGUNSUZLUKLARI</vt:lpstr>
      <vt:lpstr>İSKELE_UYGUNSUZLUKLARI</vt:lpstr>
      <vt:lpstr>İSTİFLEME_TAŞIMA_UYGUNSUZLUKLARI</vt:lpstr>
      <vt:lpstr>İŞ_İZNİ_UYGUNSUZLUKLARI</vt:lpstr>
      <vt:lpstr>KALDIMA_OPERASYONU_UYGUNSUZLUKLARI</vt:lpstr>
      <vt:lpstr>KAPALI_KISITLI_ALAN_UYGUNSUZLUKLARI</vt:lpstr>
      <vt:lpstr>KİMYASAL_MADDE_UYGUNSUZLUKLARI</vt:lpstr>
      <vt:lpstr>KİŞİSEL_NEDENLER</vt:lpstr>
      <vt:lpstr>KKD_UYGUNSUZLUKLARI</vt:lpstr>
      <vt:lpstr>SABİTLENMEYEN_DÜŞME_İHTİMALİ_BULUNAN_MALZEME_ARAÇ_EKİPMAN</vt:lpstr>
      <vt:lpstr>SAĞLIK_UYGUNSUZLUKLARI</vt:lpstr>
      <vt:lpstr>SU_GIDA_VB._UYGUNSUZLUKLARI</vt:lpstr>
      <vt:lpstr>TALİMAT_PROSEDÜRLERE_UYMAMA</vt:lpstr>
      <vt:lpstr>TERMAL_KONFOR_ERGONOMİ_UYGUNSUZLUKLARI</vt:lpstr>
      <vt:lpstr>TERTİP_DÜZEN_EKSİKLİĞİ</vt:lpstr>
      <vt:lpstr>TRAFİK_KURALLARINA_UYMAMA</vt:lpstr>
      <vt:lpstr>UYARI_İKAZ_UYGUNSUZLUKLARI</vt:lpstr>
      <vt:lpstr>YÜKSEKTE_ÇALIŞMA_UYGUNSUZLUKLARI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tuncay ablak</dc:creator>
  <cp:lastModifiedBy>tuncay ablak</cp:lastModifiedBy>
  <cp:lastPrinted>2025-07-12T08:54:21Z</cp:lastPrinted>
  <dcterms:created xsi:type="dcterms:W3CDTF">2015-06-05T18:17:20Z</dcterms:created>
  <dcterms:modified xsi:type="dcterms:W3CDTF">2025-07-12T08:58:06Z</dcterms:modified>
</cp:coreProperties>
</file>